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Ausschreibung" sheetId="1" r:id="rId1"/>
    <sheet name="Spielplan" sheetId="2" r:id="rId2"/>
    <sheet name="Checkliste" sheetId="3" r:id="rId3"/>
    <sheet name="VR-Gr. A" sheetId="4" r:id="rId4"/>
    <sheet name="VR-Gr. B" sheetId="5" r:id="rId5"/>
    <sheet name="Neues Spielereinsatzliste" sheetId="6" r:id="rId6"/>
    <sheet name="ZR" sheetId="7" r:id="rId7"/>
    <sheet name="LLM" sheetId="8" r:id="rId8"/>
    <sheet name="WM" sheetId="9" r:id="rId9"/>
  </sheets>
  <definedNames/>
  <calcPr fullCalcOnLoad="1"/>
</workbook>
</file>

<file path=xl/comments6.xml><?xml version="1.0" encoding="utf-8"?>
<comments xmlns="http://schemas.openxmlformats.org/spreadsheetml/2006/main">
  <authors>
    <author/>
  </authors>
  <commentList>
    <comment ref="A2" authorId="0">
      <text>
        <r>
          <rPr>
            <b/>
            <sz val="9"/>
            <color indexed="8"/>
            <rFont val="Tahoma"/>
            <family val="2"/>
          </rPr>
          <t>Hier nichts ändern,
da alle JUGEND-Einsatzlisten nach der Runde gesammelt an Olaf Niemann gehen</t>
        </r>
      </text>
    </comment>
    <comment ref="E7" authorId="0">
      <text>
        <r>
          <rPr>
            <b/>
            <sz val="9"/>
            <color indexed="8"/>
            <rFont val="Segoe UI"/>
            <family val="2"/>
          </rPr>
          <t>Bestätigung durch den Verein, dass STB-Spielmarke für diesen Spieler beantragt wurde. Datum/Unterschrift</t>
        </r>
      </text>
    </comment>
  </commentList>
</comments>
</file>

<file path=xl/sharedStrings.xml><?xml version="1.0" encoding="utf-8"?>
<sst xmlns="http://schemas.openxmlformats.org/spreadsheetml/2006/main" count="683" uniqueCount="264">
  <si>
    <t>Bernhard Engel</t>
  </si>
  <si>
    <t>Schnellenstr. 27</t>
  </si>
  <si>
    <t>73770 Denkendorf</t>
  </si>
  <si>
    <t>Handy: 0172-7150442</t>
  </si>
  <si>
    <t>E-Mail: bs.engel13@gmail.com</t>
  </si>
  <si>
    <t>Denkendorf, den 19.04.2018</t>
  </si>
  <si>
    <t xml:space="preserve">  </t>
  </si>
  <si>
    <t xml:space="preserve">An die teilnehmenden Mannschaften </t>
  </si>
  <si>
    <t xml:space="preserve">     </t>
  </si>
  <si>
    <t xml:space="preserve">per E-Mail    </t>
  </si>
  <si>
    <t>Ausschreibung zur Feldsaison 2019 der U16 weiblich</t>
  </si>
  <si>
    <t xml:space="preserve">Hallo liebe Faustballfreunde,        </t>
  </si>
  <si>
    <r>
      <t xml:space="preserve">mit insgesamt 10 </t>
    </r>
    <r>
      <rPr>
        <b/>
        <sz val="12"/>
        <rFont val="Times New Roman"/>
        <family val="1"/>
      </rPr>
      <t>Mannschaften</t>
    </r>
    <r>
      <rPr>
        <sz val="12"/>
        <rFont val="Times New Roman"/>
        <family val="1"/>
      </rPr>
      <t xml:space="preserve"> starten wir in die neue Feldrunde.   </t>
    </r>
  </si>
  <si>
    <t>Alle Unterlagen werden ausschlieslich per Mail verschickt.</t>
  </si>
  <si>
    <t xml:space="preserve">Nach dem Spieltag bitte schnellstmöglich die Ergebnisse im Internet unter www.faustball.de eintragen !!!!!!                                               </t>
  </si>
  <si>
    <t>Die Ergebnisse müssen am Spieltag bis spätestens 18 Uhr eingetragen sein, spätestens jedoch zwei Stunden nach Beendigung des Spieltages.</t>
  </si>
  <si>
    <t xml:space="preserve"> Gespielt wird nach FGO und der LSO. Wir spielen auf zwei Sätze, somit ist auch ein 1:1 möglich. </t>
  </si>
  <si>
    <t>Bedanke möchte ich bereits heute bei den Ausrichtern, die sich bereit erklären Spieltage auszurichten.</t>
  </si>
  <si>
    <r>
      <t xml:space="preserve">Beachtet bitte insbesondere die </t>
    </r>
    <r>
      <rPr>
        <b/>
        <sz val="12"/>
        <color indexed="62"/>
        <rFont val="Times New Roman"/>
        <family val="1"/>
      </rPr>
      <t>Checkliste,</t>
    </r>
    <r>
      <rPr>
        <b/>
        <sz val="12"/>
        <rFont val="Times New Roman"/>
        <family val="1"/>
      </rPr>
      <t xml:space="preserve"> die neu mit aufgenommen worden ist und schickt diese zusammen </t>
    </r>
    <r>
      <rPr>
        <b/>
        <sz val="12"/>
        <color indexed="62"/>
        <rFont val="Times New Roman"/>
        <family val="1"/>
      </rPr>
      <t xml:space="preserve">mit originalen Spielkarten </t>
    </r>
    <r>
      <rPr>
        <b/>
        <sz val="12"/>
        <rFont val="Times New Roman"/>
        <family val="1"/>
      </rPr>
      <t xml:space="preserve">an mich zurück! </t>
    </r>
  </si>
  <si>
    <r>
      <t xml:space="preserve">Achtet bitte auf </t>
    </r>
    <r>
      <rPr>
        <b/>
        <sz val="12"/>
        <color indexed="12"/>
        <rFont val="Times New Roman"/>
        <family val="1"/>
      </rPr>
      <t>einheitliche Spielkleidung</t>
    </r>
    <r>
      <rPr>
        <b/>
        <sz val="12"/>
        <rFont val="Times New Roman"/>
        <family val="1"/>
      </rPr>
      <t>.</t>
    </r>
  </si>
  <si>
    <r>
      <t xml:space="preserve">Bitte nur geprüfte Schiedsrichter einsetzen, da es hier immer wieder zu Problemen kommt. Die Schiedsrichter sind ab der Feldrunde 2005 verpflichtet die </t>
    </r>
    <r>
      <rPr>
        <b/>
        <sz val="12"/>
        <color indexed="12"/>
        <rFont val="Times New Roman"/>
        <family val="1"/>
      </rPr>
      <t>Schiri-Leibchen</t>
    </r>
    <r>
      <rPr>
        <b/>
        <sz val="12"/>
        <rFont val="Times New Roman"/>
        <family val="1"/>
      </rPr>
      <t xml:space="preserve"> zu tragen. Zuwiderhandlungen melden bitte die Ausrichter an mich zurück. </t>
    </r>
  </si>
  <si>
    <t>Allen Mannschaften wünsche ich viel Erfolg und hoffe auf eine reibungslose und faire Saison</t>
  </si>
  <si>
    <r>
      <t xml:space="preserve">Euer </t>
    </r>
    <r>
      <rPr>
        <b/>
        <sz val="20"/>
        <rFont val="Times New Roman"/>
        <family val="1"/>
      </rPr>
      <t xml:space="preserve"> Bernhard</t>
    </r>
  </si>
  <si>
    <t xml:space="preserve"> Gruppeneinteilung</t>
  </si>
  <si>
    <t>A</t>
  </si>
  <si>
    <t>TV Hohenklingen</t>
  </si>
  <si>
    <t>B</t>
  </si>
  <si>
    <t>TV Unterhaugstett 1</t>
  </si>
  <si>
    <t xml:space="preserve">TV Vaihingen/Enz </t>
  </si>
  <si>
    <t>TV Unterhaugstett 2</t>
  </si>
  <si>
    <t>TSV Niedernhall</t>
  </si>
  <si>
    <t>SF Gechingen</t>
  </si>
  <si>
    <t>VfB Stuttgart</t>
  </si>
  <si>
    <t>NLV Vaihingen 1</t>
  </si>
  <si>
    <t>TV Veringendorf</t>
  </si>
  <si>
    <t>NLV Vaihingen 2</t>
  </si>
  <si>
    <t>Spieltage:</t>
  </si>
  <si>
    <t>11. Mai 2019 Niedernhall</t>
  </si>
  <si>
    <t>25. Mai 2019 Hohenklingen</t>
  </si>
  <si>
    <t>11. Mai 2019 Gechingen</t>
  </si>
  <si>
    <t>18. Mai 2019 Unterhaugstett</t>
  </si>
  <si>
    <t>Vorrunde:</t>
  </si>
  <si>
    <t>Doppelvorrunde 1*5er, 1*6er Gruppe, auf 2 Felder. Kein Zeitsatz.</t>
  </si>
  <si>
    <t>1.-2. direkt zur WM,3.-5. zur ZR, 6. direkt zur LLM</t>
  </si>
  <si>
    <t>Zwischenrunde:</t>
  </si>
  <si>
    <t xml:space="preserve">1. Juni 2019 VfB Stuttgart (Platz der SZ Rohr!!!!) </t>
  </si>
  <si>
    <t>1.-2. direkt zur WM,3.-6. zur LLM</t>
  </si>
  <si>
    <t>Endrunde:</t>
  </si>
  <si>
    <t xml:space="preserve">WM-System, Vorrunde auf 2 Sätze, kein Zeitsatz. </t>
  </si>
  <si>
    <t>Ab den Halbfinale auf 2 Gewinnsätze, auf 2 Felder. Kein Zeitsatz.</t>
  </si>
  <si>
    <t>20. Juli 2019</t>
  </si>
  <si>
    <t>WM in Vaihingen/Enz</t>
  </si>
  <si>
    <t xml:space="preserve">Keine SDM </t>
  </si>
  <si>
    <t>28./29. .Sept.</t>
  </si>
  <si>
    <t>DM Berliner TS</t>
  </si>
  <si>
    <t>Spieltag: _________________________</t>
  </si>
  <si>
    <t>Spielort: __________________________</t>
  </si>
  <si>
    <t>1.</t>
  </si>
  <si>
    <t>Spieltagsvorbereitung</t>
  </si>
  <si>
    <t>i.O</t>
  </si>
  <si>
    <t>n.i.O</t>
  </si>
  <si>
    <t xml:space="preserve">Spielfeld ordnungsgemäß abgestreut und markiert </t>
  </si>
  <si>
    <t xml:space="preserve">Genehmigte Bänder vorhanden und Höhe in Ordnung </t>
  </si>
  <si>
    <t xml:space="preserve">Stoppuhr, Pfeife, Meterstab, Klemmbrett (möglichst auch Ballwaage und Druckluftmesser) vorhanden </t>
  </si>
  <si>
    <t xml:space="preserve">Erste Hilfe vorhanden </t>
  </si>
  <si>
    <t>2.</t>
  </si>
  <si>
    <t xml:space="preserve">Begrüßung </t>
  </si>
  <si>
    <r>
      <t>Prüfung, ob alle Mannschaften anwesend sind</t>
    </r>
    <r>
      <rPr>
        <b/>
        <sz val="9.5"/>
        <rFont val="Arial"/>
        <family val="2"/>
      </rPr>
      <t xml:space="preserve"> * </t>
    </r>
  </si>
  <si>
    <t xml:space="preserve">Besonderheiten des Feldes erklären (ins Feld ragende Gegenstände, Verankerungen usw.) </t>
  </si>
  <si>
    <t xml:space="preserve">Ablauf des Spieltages/Spielfolge bekannt geben </t>
  </si>
  <si>
    <t>3.</t>
  </si>
  <si>
    <t xml:space="preserve">Spielberichtsbögen </t>
  </si>
  <si>
    <t xml:space="preserve">Vorbereitung (Spielpaarungen, Spielklasse, Datum usw. eintragen) </t>
  </si>
  <si>
    <t xml:space="preserve">Ggf. Schiedsrichter auf vollständiges Ausfüllen hinweisen (Ergebnisse, Sieger, eingesetzte Spieler mit Kreuzchen, Name des Schiedsrichters, Einsprüche, Verwarnungen, Platzverweise, Verletzungen, Unterschriften) * </t>
  </si>
  <si>
    <t xml:space="preserve">Entgegennahme der Spielberichtsbögen nach dem Spiel und deren Prüfung auf Vollständigkeit. </t>
  </si>
  <si>
    <t>4.</t>
  </si>
  <si>
    <t xml:space="preserve">Spielerpässe und Schiedsrichter </t>
  </si>
  <si>
    <t xml:space="preserve">Entgegennahme der Spielerpässe und Spielereinsatzformulare von den Mannschaften vor Spielbeginn </t>
  </si>
  <si>
    <t xml:space="preserve">Überprüfung auf Gültigkeit der Spielerpässe </t>
  </si>
  <si>
    <t>Überprüfung der Spielberechtigung aufgrund der Stichtage</t>
  </si>
  <si>
    <r>
      <t xml:space="preserve">Überprüfung ob </t>
    </r>
    <r>
      <rPr>
        <b/>
        <sz val="9.5"/>
        <rFont val="Arial"/>
        <family val="2"/>
      </rPr>
      <t xml:space="preserve">Freigabevermerk (falls nötig) </t>
    </r>
    <r>
      <rPr>
        <sz val="9.5"/>
        <rFont val="Arial"/>
        <family val="2"/>
      </rPr>
      <t xml:space="preserve">vorhanden ist </t>
    </r>
  </si>
  <si>
    <t>Ab drittem Einsatz eines Spielers in einer Mannschaft und pro Saison Festspielvermerk im Pass (Bsp: M1 LL, FF05) eintragen und im Spielereinsatzformular vermerken</t>
  </si>
  <si>
    <t xml:space="preserve">Einbehaltene Spielerpässe (z.B. wegen Sperre) dem Staffelleiter zukommen lassen </t>
  </si>
  <si>
    <t>Prüfung der Lizenzen der eingesetzten Schiedsrichter und Eintragung der Einsätze in die Einsatzkarte</t>
  </si>
  <si>
    <t>Tragen des Schiedsrichter-Leibchens kontrollieren</t>
  </si>
  <si>
    <t>Einheitliche Spielkleidung ?</t>
  </si>
  <si>
    <t>5.</t>
  </si>
  <si>
    <t xml:space="preserve">Abschluss </t>
  </si>
  <si>
    <t xml:space="preserve">Rückgabe der Pässe und Spielereinsatzformulare an die Mannschaften </t>
  </si>
  <si>
    <r>
      <t>Spielergebnisse im Internet (</t>
    </r>
    <r>
      <rPr>
        <i/>
        <sz val="9.5"/>
        <rFont val="Arial"/>
        <family val="2"/>
      </rPr>
      <t>www.faustball-ergebnisse.de</t>
    </r>
    <r>
      <rPr>
        <sz val="9.5"/>
        <rFont val="Arial"/>
        <family val="2"/>
      </rPr>
      <t>) bis Sonntag 18:00 Uhr eintragen</t>
    </r>
  </si>
  <si>
    <t>Spielberichtsbögen (und nach dem letzten Spieltag auch die Spielereinsatzformulare) an den Staffelleiter senden, Poststempel 1. Werktag nach dem Spieltag !</t>
  </si>
  <si>
    <t xml:space="preserve">Einbehaltene Spielerpässe dem Staffelleiter zukommen lassen </t>
  </si>
  <si>
    <t>Dieses Formular unterschrieben sowie ggf. zusätzliche Informationen zum Spieltag auf der Rückseite zusammen mit den Spielberichtsbögen an den Staffelleiter senden.</t>
  </si>
  <si>
    <t>Datum:</t>
  </si>
  <si>
    <t>Verein, Name:</t>
  </si>
  <si>
    <t>Unterschrift:</t>
  </si>
  <si>
    <t>Besondere Vorkommnisse :</t>
  </si>
  <si>
    <r>
      <t>*</t>
    </r>
    <r>
      <rPr>
        <u val="single"/>
        <sz val="9.5"/>
        <rFont val="Arial"/>
        <family val="2"/>
      </rPr>
      <t xml:space="preserve"> Zusätzliche Hinweise:</t>
    </r>
    <r>
      <rPr>
        <sz val="9.5"/>
        <rFont val="Arial"/>
        <family val="2"/>
      </rPr>
      <t xml:space="preserve"> </t>
    </r>
  </si>
  <si>
    <t xml:space="preserve">Verspätetes Eintreffen von Mannschaften </t>
  </si>
  <si>
    <t xml:space="preserve">Es kommt sporadisch vor, dass Mannschaften verspätet zu einem Spieltag eintreffen. In der FGO Faustball ist dieser Fall eindeutig geregelt: </t>
  </si>
  <si>
    <t xml:space="preserve">4.4.1.4.2 Eine Mannschaft, die zu ihrem 1.Spiel des Tages 15 Minuten nach der im </t>
  </si>
  <si>
    <t xml:space="preserve">Spielplan festgesetzten Zeit nicht oder nicht spielfähig antritt, hat das Spiel verloren und </t>
  </si>
  <si>
    <t xml:space="preserve">kann ggf. nach Ziffern 6.2.5.2 oder 6.2.5.3. bestraft werden. Die Mannschaft nimmt an den </t>
  </si>
  <si>
    <t xml:space="preserve">weiteren Spielen des Spieltages teil. </t>
  </si>
  <si>
    <t xml:space="preserve">Tipp für den Spielleiter: Besprechung mit den Spielführern der anwesenden Mannschaften. Sind diese einverstanden, lässt sich meist ein Spiel tauschen, so dass der fehlenden Mannschaft noch ein bisschen mehr Zeit bleibt. </t>
  </si>
  <si>
    <t xml:space="preserve">Ausfüllen der Spielberichte </t>
  </si>
  <si>
    <t xml:space="preserve">Die Verantwortung für das korrekte und vollständige Ausfüllen der Spielberichte obliegt dem jeweiligen Schiedsrichter. Der Spielleiter sollte dies jedoch überwachen und die Schiedsrichter ggf. darauf hinweisen. </t>
  </si>
  <si>
    <t xml:space="preserve">Tipp für die Spielführer: Den Schiedsrichter unterstützen und frühzeitig und selbständig die Spielberichte ausfüllen. </t>
  </si>
  <si>
    <t>Spieltag:</t>
  </si>
  <si>
    <t>Samstag 11. Mai. 2019</t>
  </si>
  <si>
    <t>Spielort:</t>
  </si>
  <si>
    <t>Niedernhall - Faustballfelder hinter der Großsporthalle - Brückenwiesenweg</t>
  </si>
  <si>
    <t>Verantwortlich:</t>
  </si>
  <si>
    <t>Michaela Kress</t>
  </si>
  <si>
    <t>0173-2008511</t>
  </si>
  <si>
    <t>Spielbeginn:</t>
  </si>
  <si>
    <t>11 Uhr</t>
  </si>
  <si>
    <t>Spielzeit:</t>
  </si>
  <si>
    <t>auf 2 Sätze bis 11, also auch 1:1 möglich(maximal 15:14)</t>
  </si>
  <si>
    <t>Gruppe:</t>
  </si>
  <si>
    <t>Vorrunde Gruppe A</t>
  </si>
  <si>
    <t>Besonderheiten:</t>
  </si>
  <si>
    <t>KEIN ZEITSATZ</t>
  </si>
  <si>
    <t>Mannschaften:</t>
  </si>
  <si>
    <t>TV Vaihingen/Enz</t>
  </si>
  <si>
    <t xml:space="preserve">TV Veringendorf </t>
  </si>
  <si>
    <t>Beginn</t>
  </si>
  <si>
    <t>Mannschaft A</t>
  </si>
  <si>
    <t>Mannschaft B</t>
  </si>
  <si>
    <t>Schiri</t>
  </si>
  <si>
    <t>Ergebnis</t>
  </si>
  <si>
    <t>Punkte</t>
  </si>
  <si>
    <t>`-</t>
  </si>
  <si>
    <t>:</t>
  </si>
  <si>
    <t>Samstag 25. Mai. 2019</t>
  </si>
  <si>
    <t>Hohenklingen - Sportplatz "Auf der Stelle" - Maulbronner Steige 48 - Richtung "Im Köbler" 07043-920117</t>
  </si>
  <si>
    <t>Bernd Wenzdorfer</t>
  </si>
  <si>
    <t>0151-27154853</t>
  </si>
  <si>
    <t>RR Gruppe A</t>
  </si>
  <si>
    <t>Tabelle</t>
  </si>
  <si>
    <t>Bälle</t>
  </si>
  <si>
    <t>Samstag 11. Mai 2019</t>
  </si>
  <si>
    <t xml:space="preserve">Gechingen - Sportplatz </t>
  </si>
  <si>
    <t>Joachim Glaser</t>
  </si>
  <si>
    <t>0176-10518256</t>
  </si>
  <si>
    <t>2 Sätze bis 11, also auch 1:1 möglich ( maximal 15:14 )</t>
  </si>
  <si>
    <t>VR Gruppe B</t>
  </si>
  <si>
    <t>Samstag 18. Mai 2019</t>
  </si>
  <si>
    <t>Unterhaugstett - Sportplatz im Egartenring 07052-2757</t>
  </si>
  <si>
    <t>Harald Sauerbrunn</t>
  </si>
  <si>
    <t>RR Gruppe B</t>
  </si>
  <si>
    <t>SCHWÄBISCHER TURNERBUND</t>
  </si>
  <si>
    <r>
      <t xml:space="preserve">S  P  I  E  L  E  R  E  I  N  S  A  T  Z  F  O  R  M  U  L  A  R      </t>
    </r>
    <r>
      <rPr>
        <b/>
        <i/>
        <u val="single"/>
        <sz val="10"/>
        <color indexed="10"/>
        <rFont val="MS Sans Serif"/>
        <family val="2"/>
      </rPr>
      <t xml:space="preserve"> J U G E N D</t>
    </r>
  </si>
  <si>
    <t>TV Musterhausen 1</t>
  </si>
  <si>
    <t xml:space="preserve">Olaf Niemann </t>
  </si>
  <si>
    <t>Verein:</t>
  </si>
  <si>
    <t>Grabenstr. 80</t>
  </si>
  <si>
    <t>71116 Gärtringen</t>
  </si>
  <si>
    <t>Altersklasse:</t>
  </si>
  <si>
    <t>U18 männlich</t>
  </si>
  <si>
    <t>Tel.:   p: 07034-23624</t>
  </si>
  <si>
    <t>Feld:</t>
  </si>
  <si>
    <t xml:space="preserve">Halle: </t>
  </si>
  <si>
    <t>Lfd.-Nr.</t>
  </si>
  <si>
    <t>Name, Vorname</t>
  </si>
  <si>
    <t>Geb.-Datum</t>
  </si>
  <si>
    <t>DTB-ID</t>
  </si>
  <si>
    <t>Jahresmarke vorhanden</t>
  </si>
  <si>
    <t xml:space="preserve">1. Gelbe </t>
  </si>
  <si>
    <t xml:space="preserve">2. Gelbe </t>
  </si>
  <si>
    <t xml:space="preserve">3. Gelbe </t>
  </si>
  <si>
    <t>Festgespielt nach 3. Spiel Datum Ausrichter</t>
  </si>
  <si>
    <t>1. Spieltag</t>
  </si>
  <si>
    <t>2. Spieltag</t>
  </si>
  <si>
    <t>3. Spieltag</t>
  </si>
  <si>
    <t>4. Spieltag</t>
  </si>
  <si>
    <t>5. Spieltag</t>
  </si>
  <si>
    <t>Angaben für</t>
  </si>
  <si>
    <t>Karte</t>
  </si>
  <si>
    <t>am:</t>
  </si>
  <si>
    <t>Jugendförder-</t>
  </si>
  <si>
    <t>Datum Unterschrift</t>
  </si>
  <si>
    <t>abgabe</t>
  </si>
  <si>
    <t>Mustermann, Max</t>
  </si>
  <si>
    <t>87H9DE6S03</t>
  </si>
  <si>
    <t>20.4.19 Niemeyer</t>
  </si>
  <si>
    <t>Wenn keine Änderung zur Vorsaison, dann bitte hier nichts eintragen</t>
  </si>
  <si>
    <t>Anschrift:</t>
  </si>
  <si>
    <t xml:space="preserve">Kontoinhaber: </t>
  </si>
  <si>
    <t>Bank:</t>
  </si>
  <si>
    <t>6.</t>
  </si>
  <si>
    <t>7.</t>
  </si>
  <si>
    <t>IBAN:</t>
  </si>
  <si>
    <t>8.</t>
  </si>
  <si>
    <t>9.</t>
  </si>
  <si>
    <t>Südd. Meisterschaft</t>
  </si>
  <si>
    <t>Ort:</t>
  </si>
  <si>
    <t>10.</t>
  </si>
  <si>
    <t>Km einfach:</t>
  </si>
  <si>
    <t xml:space="preserve">eingesetzte Schiedsrichter mit Paßnummer sind vom Mannschaftsbetreuer/MF einzutragen:     
</t>
  </si>
  <si>
    <t xml:space="preserve">Musterfrau 2019/011 </t>
  </si>
  <si>
    <t>Deutsche Meisterschaft</t>
  </si>
  <si>
    <r>
      <t xml:space="preserve">Unterschrift des Spielleiters/Ausrichter:   </t>
    </r>
    <r>
      <rPr>
        <sz val="16"/>
        <rFont val="Arial"/>
        <family val="2"/>
      </rPr>
      <t xml:space="preserve">Ausweiskontrolle durchgeführt </t>
    </r>
  </si>
  <si>
    <t>BaWü-Schulmeisterschaft</t>
  </si>
  <si>
    <t>Entfernungskilometer zum Spielort   (einfach):</t>
  </si>
  <si>
    <t>!!!  Nach Beendigung der Spielrunde an oben angegebene Adresse gesammelt pro Verein zurücksenden  !!! Nicht vom Ausrichter des letzten Spieltages !!!</t>
  </si>
  <si>
    <t>spätester Annahmeschluß:</t>
  </si>
  <si>
    <t>Mitteilungen und Anregungen an den Landesjugend-Fachwart bitte rückseitig !</t>
  </si>
  <si>
    <t>Halle: 15.04         Feld: 15.10.</t>
  </si>
  <si>
    <t>Samstag  01.Juni 2019</t>
  </si>
  <si>
    <t>Faustballplatz der SZ Stuttgart-Rohr</t>
  </si>
  <si>
    <t>Bernhard Rössle</t>
  </si>
  <si>
    <t>0151-22551789</t>
  </si>
  <si>
    <t>ZR Gruppe zur WM</t>
  </si>
  <si>
    <t>a</t>
  </si>
  <si>
    <t>b</t>
  </si>
  <si>
    <t>c</t>
  </si>
  <si>
    <t>d</t>
  </si>
  <si>
    <t>e</t>
  </si>
  <si>
    <t>f</t>
  </si>
  <si>
    <t>Besonderes:</t>
  </si>
  <si>
    <t>KEIN ZEITSATZ!!!</t>
  </si>
  <si>
    <t>Feld</t>
  </si>
  <si>
    <t>1. Satz</t>
  </si>
  <si>
    <t>2. Satz</t>
  </si>
  <si>
    <t>Aktueller Tabellenstand</t>
  </si>
  <si>
    <t>Mannschaft</t>
  </si>
  <si>
    <t>Sätze</t>
  </si>
  <si>
    <t xml:space="preserve">Teilnehmende </t>
  </si>
  <si>
    <t>Samstag 20. Juli 2019</t>
  </si>
  <si>
    <t>Vaihingen/Enz - Sportplatz am "Alten Postweg" unterhalb von Schloß Kaltenstein</t>
  </si>
  <si>
    <t>Markus Knodel</t>
  </si>
  <si>
    <t>0171-4192756</t>
  </si>
  <si>
    <t>14 Uhr</t>
  </si>
  <si>
    <t>LLM</t>
  </si>
  <si>
    <t>´-</t>
  </si>
  <si>
    <t>Platz</t>
  </si>
  <si>
    <t>12 Uhr</t>
  </si>
  <si>
    <t>Gruppe 1</t>
  </si>
  <si>
    <t>Gruppe 2</t>
  </si>
  <si>
    <t xml:space="preserve">A </t>
  </si>
  <si>
    <t>D</t>
  </si>
  <si>
    <t>E</t>
  </si>
  <si>
    <t>C</t>
  </si>
  <si>
    <t>F</t>
  </si>
  <si>
    <t>In der Vorrunde auf 2 Sätze bis 11, auch 1:1 möglich (maximal 15:14)</t>
  </si>
  <si>
    <t>Ab den Halbfinale auf 2 Gewinnsätze!</t>
  </si>
  <si>
    <t>3. Satz</t>
  </si>
  <si>
    <t>Vorrunde</t>
  </si>
  <si>
    <t>Halbfinale</t>
  </si>
  <si>
    <t>Sieger Gruppe A     :    Zweiter Gruppe B</t>
  </si>
  <si>
    <t>3. Gr.1</t>
  </si>
  <si>
    <t>Sieger Gruppe B     :    Zweiter Gruppe A</t>
  </si>
  <si>
    <t>3. Gr. 2</t>
  </si>
  <si>
    <t>Spiel um Platz 5</t>
  </si>
  <si>
    <t>3. Gruppe A            :          3. Gruppe B</t>
  </si>
  <si>
    <t>Sieger 1. HF</t>
  </si>
  <si>
    <t>Spiel um Platz 3</t>
  </si>
  <si>
    <t>Verl. Halbfinale 1     :       Verl. Halbfinale 2</t>
  </si>
  <si>
    <t>Sieger 2. HF</t>
  </si>
  <si>
    <t>Endspiel</t>
  </si>
  <si>
    <t>Gew. 1. Halbfinale   :      Gew. 2. Halbfinale</t>
  </si>
  <si>
    <t>Gew. Sp. U. 3/4</t>
  </si>
  <si>
    <t>Endstand Württembergische Meisterschaft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</si>
</sst>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dddd&quot;, &quot;d/\ mmmm\ yyyy"/>
  </numFmts>
  <fonts count="91">
    <font>
      <sz val="10"/>
      <name val="Arial"/>
      <family val="2"/>
    </font>
    <font>
      <sz val="11"/>
      <color indexed="8"/>
      <name val="Calibri"/>
      <family val="2"/>
    </font>
    <font>
      <sz val="13"/>
      <name val="Arial"/>
      <family val="2"/>
    </font>
    <font>
      <sz val="13"/>
      <color indexed="8"/>
      <name val="Arial"/>
      <family val="2"/>
    </font>
    <font>
      <sz val="12"/>
      <color indexed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4"/>
      <name val="Arial"/>
      <family val="2"/>
    </font>
    <font>
      <sz val="9.5"/>
      <name val="Arial"/>
      <family val="2"/>
    </font>
    <font>
      <sz val="12"/>
      <name val="Arial Narrow"/>
      <family val="2"/>
    </font>
    <font>
      <b/>
      <sz val="9.5"/>
      <name val="Arial"/>
      <family val="2"/>
    </font>
    <font>
      <i/>
      <sz val="9.5"/>
      <name val="Arial"/>
      <family val="2"/>
    </font>
    <font>
      <b/>
      <u val="single"/>
      <sz val="9.5"/>
      <name val="Arial"/>
      <family val="2"/>
    </font>
    <font>
      <u val="single"/>
      <sz val="9.5"/>
      <name val="Arial"/>
      <family val="2"/>
    </font>
    <font>
      <sz val="9.5"/>
      <name val="Times New Roman"/>
      <family val="1"/>
    </font>
    <font>
      <b/>
      <sz val="10"/>
      <color indexed="10"/>
      <name val="Arial"/>
      <family val="2"/>
    </font>
    <font>
      <b/>
      <sz val="10"/>
      <name val="MS Sans Serif"/>
      <family val="2"/>
    </font>
    <font>
      <b/>
      <i/>
      <u val="single"/>
      <sz val="10"/>
      <name val="MS Sans Serif"/>
      <family val="2"/>
    </font>
    <font>
      <b/>
      <i/>
      <u val="single"/>
      <sz val="10"/>
      <color indexed="10"/>
      <name val="MS Sans Serif"/>
      <family val="2"/>
    </font>
    <font>
      <b/>
      <sz val="11"/>
      <color indexed="10"/>
      <name val="Arial"/>
      <family val="2"/>
    </font>
    <font>
      <b/>
      <sz val="9"/>
      <color indexed="8"/>
      <name val="Tahoma"/>
      <family val="2"/>
    </font>
    <font>
      <b/>
      <sz val="10"/>
      <color indexed="10"/>
      <name val="MS Sans Serif"/>
      <family val="2"/>
    </font>
    <font>
      <b/>
      <sz val="9"/>
      <name val="Arial"/>
      <family val="2"/>
    </font>
    <font>
      <b/>
      <sz val="9"/>
      <color indexed="8"/>
      <name val="Segoe UI"/>
      <family val="2"/>
    </font>
    <font>
      <b/>
      <sz val="8.5"/>
      <name val="MS Sans Serif"/>
      <family val="2"/>
    </font>
    <font>
      <sz val="8.5"/>
      <name val="Arial"/>
      <family val="2"/>
    </font>
    <font>
      <b/>
      <u val="single"/>
      <sz val="10"/>
      <name val="MS Sans Serif"/>
      <family val="2"/>
    </font>
    <font>
      <sz val="8"/>
      <name val="MS Sans Serif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b/>
      <sz val="8.5"/>
      <color indexed="10"/>
      <name val="MS Sans Serif"/>
      <family val="2"/>
    </font>
    <font>
      <i/>
      <sz val="10"/>
      <name val="MS Sans Serif"/>
      <family val="2"/>
    </font>
    <font>
      <sz val="9"/>
      <color indexed="10"/>
      <name val="Arial"/>
      <family val="2"/>
    </font>
    <font>
      <sz val="16"/>
      <name val="Arial"/>
      <family val="2"/>
    </font>
    <font>
      <sz val="8"/>
      <color indexed="10"/>
      <name val="Arial"/>
      <family val="2"/>
    </font>
    <font>
      <b/>
      <i/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u val="single"/>
      <sz val="10"/>
      <color indexed="10"/>
      <name val="Arial"/>
      <family val="2"/>
    </font>
    <font>
      <sz val="10"/>
      <color indexed="12"/>
      <name val="Arial"/>
      <family val="2"/>
    </font>
    <font>
      <b/>
      <i/>
      <u val="single"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41" fontId="0" fillId="0" borderId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1" fillId="0" borderId="0">
      <alignment/>
      <protection/>
    </xf>
    <xf numFmtId="0" fontId="80" fillId="28" borderId="0" applyNumberFormat="0" applyBorder="0" applyAlignment="0" applyProtection="0"/>
    <xf numFmtId="43" fontId="0" fillId="0" borderId="0" applyFill="0" applyBorder="0" applyAlignment="0" applyProtection="0"/>
    <xf numFmtId="0" fontId="52" fillId="0" borderId="0">
      <alignment/>
      <protection/>
    </xf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317">
    <xf numFmtId="0" fontId="0" fillId="0" borderId="0" xfId="0" applyAlignment="1">
      <alignment/>
    </xf>
    <xf numFmtId="0" fontId="1" fillId="0" borderId="0" xfId="45">
      <alignment/>
      <protection/>
    </xf>
    <xf numFmtId="0" fontId="2" fillId="0" borderId="0" xfId="45" applyFont="1">
      <alignment/>
      <protection/>
    </xf>
    <xf numFmtId="0" fontId="3" fillId="0" borderId="0" xfId="45" applyFont="1">
      <alignment/>
      <protection/>
    </xf>
    <xf numFmtId="0" fontId="2" fillId="0" borderId="0" xfId="45" applyFont="1" applyBorder="1" applyAlignment="1">
      <alignment/>
      <protection/>
    </xf>
    <xf numFmtId="0" fontId="3" fillId="0" borderId="0" xfId="45" applyFont="1" applyAlignment="1">
      <alignment/>
      <protection/>
    </xf>
    <xf numFmtId="0" fontId="4" fillId="0" borderId="0" xfId="45" applyFont="1">
      <alignment/>
      <protection/>
    </xf>
    <xf numFmtId="0" fontId="5" fillId="0" borderId="0" xfId="45" applyFont="1" applyAlignment="1">
      <alignment horizontal="right"/>
      <protection/>
    </xf>
    <xf numFmtId="14" fontId="5" fillId="0" borderId="0" xfId="45" applyNumberFormat="1" applyFont="1" applyAlignment="1">
      <alignment horizontal="center"/>
      <protection/>
    </xf>
    <xf numFmtId="0" fontId="6" fillId="0" borderId="0" xfId="45" applyFont="1">
      <alignment/>
      <protection/>
    </xf>
    <xf numFmtId="0" fontId="7" fillId="0" borderId="0" xfId="45" applyFont="1">
      <alignment/>
      <protection/>
    </xf>
    <xf numFmtId="0" fontId="8" fillId="0" borderId="0" xfId="45" applyFont="1">
      <alignment/>
      <protection/>
    </xf>
    <xf numFmtId="0" fontId="9" fillId="0" borderId="0" xfId="45" applyFont="1">
      <alignment/>
      <protection/>
    </xf>
    <xf numFmtId="0" fontId="6" fillId="33" borderId="0" xfId="45" applyFont="1" applyFill="1" applyAlignment="1">
      <alignment wrapText="1"/>
      <protection/>
    </xf>
    <xf numFmtId="0" fontId="11" fillId="0" borderId="0" xfId="45" applyFont="1" applyAlignment="1">
      <alignment wrapText="1"/>
      <protection/>
    </xf>
    <xf numFmtId="0" fontId="12" fillId="33" borderId="0" xfId="45" applyFont="1" applyFill="1" applyBorder="1" applyAlignment="1">
      <alignment wrapText="1"/>
      <protection/>
    </xf>
    <xf numFmtId="0" fontId="11" fillId="33" borderId="0" xfId="45" applyFont="1" applyFill="1" applyBorder="1" applyAlignment="1">
      <alignment wrapText="1"/>
      <protection/>
    </xf>
    <xf numFmtId="0" fontId="6" fillId="0" borderId="0" xfId="45" applyFont="1" applyAlignment="1">
      <alignment wrapText="1"/>
      <protection/>
    </xf>
    <xf numFmtId="0" fontId="13" fillId="0" borderId="0" xfId="45" applyFont="1" applyAlignment="1">
      <alignment wrapText="1"/>
      <protection/>
    </xf>
    <xf numFmtId="0" fontId="10" fillId="0" borderId="0" xfId="45" applyFont="1" applyAlignment="1">
      <alignment horizontal="left" indent="11"/>
      <protection/>
    </xf>
    <xf numFmtId="0" fontId="13" fillId="0" borderId="0" xfId="45" applyFont="1" applyAlignment="1">
      <alignment horizontal="left" indent="11"/>
      <protection/>
    </xf>
    <xf numFmtId="15" fontId="0" fillId="0" borderId="0" xfId="45" applyNumberFormat="1" applyFont="1">
      <alignment/>
      <protection/>
    </xf>
    <xf numFmtId="0" fontId="0" fillId="0" borderId="0" xfId="45" applyFont="1">
      <alignment/>
      <protection/>
    </xf>
    <xf numFmtId="0" fontId="0" fillId="0" borderId="0" xfId="45" applyFont="1" applyAlignment="1">
      <alignment horizontal="center"/>
      <protection/>
    </xf>
    <xf numFmtId="0" fontId="0" fillId="0" borderId="0" xfId="45" applyFont="1" applyFill="1">
      <alignment/>
      <protection/>
    </xf>
    <xf numFmtId="0" fontId="5" fillId="0" borderId="0" xfId="45" applyFont="1" applyAlignment="1">
      <alignment horizontal="center"/>
      <protection/>
    </xf>
    <xf numFmtId="0" fontId="5" fillId="0" borderId="0" xfId="45" applyFont="1">
      <alignment/>
      <protection/>
    </xf>
    <xf numFmtId="0" fontId="13" fillId="0" borderId="0" xfId="45" applyFont="1" applyAlignment="1">
      <alignment horizontal="center"/>
      <protection/>
    </xf>
    <xf numFmtId="0" fontId="13" fillId="0" borderId="0" xfId="45" applyFont="1">
      <alignment/>
      <protection/>
    </xf>
    <xf numFmtId="0" fontId="13" fillId="0" borderId="0" xfId="45" applyFont="1" applyFill="1">
      <alignment/>
      <protection/>
    </xf>
    <xf numFmtId="0" fontId="8" fillId="0" borderId="0" xfId="45" applyFont="1" applyFill="1">
      <alignment/>
      <protection/>
    </xf>
    <xf numFmtId="0" fontId="5" fillId="0" borderId="0" xfId="45" applyFont="1" applyFill="1" applyAlignment="1">
      <alignment horizontal="center"/>
      <protection/>
    </xf>
    <xf numFmtId="0" fontId="17" fillId="0" borderId="0" xfId="45" applyFont="1" applyFill="1" applyBorder="1" applyAlignment="1">
      <alignment horizontal="center"/>
      <protection/>
    </xf>
    <xf numFmtId="0" fontId="0" fillId="34" borderId="0" xfId="45" applyFont="1" applyFill="1" applyAlignment="1">
      <alignment horizontal="center"/>
      <protection/>
    </xf>
    <xf numFmtId="0" fontId="5" fillId="0" borderId="0" xfId="0" applyFont="1" applyAlignment="1">
      <alignment/>
    </xf>
    <xf numFmtId="0" fontId="0" fillId="35" borderId="0" xfId="0" applyFont="1" applyFill="1" applyAlignment="1">
      <alignment horizontal="center"/>
    </xf>
    <xf numFmtId="0" fontId="5" fillId="0" borderId="0" xfId="45" applyFont="1" applyFill="1" applyBorder="1" applyAlignment="1">
      <alignment horizontal="center"/>
      <protection/>
    </xf>
    <xf numFmtId="0" fontId="5" fillId="0" borderId="0" xfId="45" applyFont="1" applyFill="1" applyAlignment="1">
      <alignment horizontal="left"/>
      <protection/>
    </xf>
    <xf numFmtId="0" fontId="5" fillId="0" borderId="0" xfId="45" applyFont="1" applyFill="1">
      <alignment/>
      <protection/>
    </xf>
    <xf numFmtId="0" fontId="1" fillId="0" borderId="0" xfId="45" applyFill="1">
      <alignment/>
      <protection/>
    </xf>
    <xf numFmtId="0" fontId="17" fillId="0" borderId="0" xfId="45" applyFont="1" applyFill="1">
      <alignment/>
      <protection/>
    </xf>
    <xf numFmtId="0" fontId="0" fillId="0" borderId="0" xfId="45" applyFont="1" applyFill="1" applyBorder="1">
      <alignment/>
      <protection/>
    </xf>
    <xf numFmtId="15" fontId="18" fillId="0" borderId="0" xfId="45" applyNumberFormat="1" applyFont="1" applyAlignment="1">
      <alignment horizontal="left"/>
      <protection/>
    </xf>
    <xf numFmtId="0" fontId="0" fillId="36" borderId="0" xfId="0" applyFont="1" applyFill="1" applyAlignment="1">
      <alignment horizontal="center"/>
    </xf>
    <xf numFmtId="0" fontId="5" fillId="0" borderId="0" xfId="45" applyFont="1" applyAlignment="1">
      <alignment horizontal="left"/>
      <protection/>
    </xf>
    <xf numFmtId="0" fontId="5" fillId="0" borderId="0" xfId="45" applyFont="1" applyFill="1" applyAlignment="1">
      <alignment/>
      <protection/>
    </xf>
    <xf numFmtId="0" fontId="5" fillId="0" borderId="0" xfId="45" applyFont="1" applyFill="1" applyBorder="1" applyAlignment="1">
      <alignment horizontal="left"/>
      <protection/>
    </xf>
    <xf numFmtId="0" fontId="0" fillId="0" borderId="0" xfId="45" applyFont="1" applyFill="1" applyAlignment="1">
      <alignment horizontal="center"/>
      <protection/>
    </xf>
    <xf numFmtId="0" fontId="17" fillId="0" borderId="0" xfId="45" applyFont="1" applyFill="1" applyBorder="1">
      <alignment/>
      <protection/>
    </xf>
    <xf numFmtId="0" fontId="0" fillId="0" borderId="0" xfId="45" applyFont="1" applyFill="1" applyBorder="1" applyAlignment="1">
      <alignment horizontal="left"/>
      <protection/>
    </xf>
    <xf numFmtId="0" fontId="0" fillId="0" borderId="0" xfId="45" applyFont="1" applyFill="1" applyAlignment="1">
      <alignment horizontal="left"/>
      <protection/>
    </xf>
    <xf numFmtId="16" fontId="0" fillId="0" borderId="0" xfId="45" applyNumberFormat="1" applyFont="1" applyFill="1" applyBorder="1" applyAlignment="1">
      <alignment horizontal="left"/>
      <protection/>
    </xf>
    <xf numFmtId="49" fontId="19" fillId="0" borderId="0" xfId="45" applyNumberFormat="1" applyFont="1" applyFill="1" applyBorder="1">
      <alignment/>
      <protection/>
    </xf>
    <xf numFmtId="0" fontId="20" fillId="0" borderId="0" xfId="45" applyFont="1" applyBorder="1">
      <alignment/>
      <protection/>
    </xf>
    <xf numFmtId="49" fontId="1" fillId="0" borderId="0" xfId="45" applyNumberFormat="1" applyFont="1">
      <alignment/>
      <protection/>
    </xf>
    <xf numFmtId="0" fontId="5" fillId="0" borderId="0" xfId="45" applyFont="1" applyBorder="1">
      <alignment/>
      <protection/>
    </xf>
    <xf numFmtId="16" fontId="0" fillId="0" borderId="0" xfId="45" applyNumberFormat="1" applyFont="1" applyAlignment="1">
      <alignment horizontal="center"/>
      <protection/>
    </xf>
    <xf numFmtId="0" fontId="0" fillId="0" borderId="0" xfId="45" applyFont="1" applyAlignment="1">
      <alignment horizontal="left"/>
      <protection/>
    </xf>
    <xf numFmtId="0" fontId="7" fillId="0" borderId="0" xfId="45" applyFont="1" applyFill="1">
      <alignment/>
      <protection/>
    </xf>
    <xf numFmtId="15" fontId="5" fillId="0" borderId="0" xfId="45" applyNumberFormat="1" applyFont="1" applyAlignment="1">
      <alignment horizontal="center"/>
      <protection/>
    </xf>
    <xf numFmtId="0" fontId="10" fillId="0" borderId="0" xfId="45" applyFont="1" applyFill="1">
      <alignment/>
      <protection/>
    </xf>
    <xf numFmtId="49" fontId="5" fillId="0" borderId="0" xfId="45" applyNumberFormat="1" applyFont="1" applyAlignment="1">
      <alignment horizontal="center"/>
      <protection/>
    </xf>
    <xf numFmtId="0" fontId="21" fillId="0" borderId="0" xfId="45" applyFont="1">
      <alignment/>
      <protection/>
    </xf>
    <xf numFmtId="0" fontId="22" fillId="0" borderId="0" xfId="45" applyFont="1">
      <alignment/>
      <protection/>
    </xf>
    <xf numFmtId="0" fontId="1" fillId="0" borderId="0" xfId="45" applyAlignment="1">
      <alignment horizontal="center"/>
      <protection/>
    </xf>
    <xf numFmtId="0" fontId="8" fillId="0" borderId="0" xfId="45" applyFont="1" applyAlignment="1">
      <alignment horizontal="center"/>
      <protection/>
    </xf>
    <xf numFmtId="0" fontId="23" fillId="0" borderId="0" xfId="45" applyFont="1">
      <alignment/>
      <protection/>
    </xf>
    <xf numFmtId="0" fontId="23" fillId="0" borderId="0" xfId="45" applyFont="1" applyAlignment="1">
      <alignment horizontal="center"/>
      <protection/>
    </xf>
    <xf numFmtId="0" fontId="23" fillId="0" borderId="0" xfId="45" applyFont="1" applyAlignment="1">
      <alignment horizontal="center" vertical="top" wrapText="1"/>
      <protection/>
    </xf>
    <xf numFmtId="0" fontId="24" fillId="0" borderId="0" xfId="45" applyFont="1" applyAlignment="1">
      <alignment horizontal="center" vertical="top" wrapText="1"/>
      <protection/>
    </xf>
    <xf numFmtId="0" fontId="5" fillId="0" borderId="10" xfId="45" applyFont="1" applyBorder="1" applyAlignment="1">
      <alignment horizontal="center"/>
      <protection/>
    </xf>
    <xf numFmtId="0" fontId="5" fillId="0" borderId="10" xfId="45" applyFont="1" applyBorder="1">
      <alignment/>
      <protection/>
    </xf>
    <xf numFmtId="0" fontId="25" fillId="0" borderId="10" xfId="45" applyFont="1" applyBorder="1" applyAlignment="1">
      <alignment horizontal="center" vertical="top" wrapText="1"/>
      <protection/>
    </xf>
    <xf numFmtId="0" fontId="1" fillId="0" borderId="10" xfId="45" applyFont="1" applyBorder="1" applyAlignment="1">
      <alignment horizontal="center"/>
      <protection/>
    </xf>
    <xf numFmtId="0" fontId="24" fillId="0" borderId="10" xfId="45" applyFont="1" applyBorder="1" applyAlignment="1">
      <alignment horizontal="left" vertical="top" wrapText="1"/>
      <protection/>
    </xf>
    <xf numFmtId="0" fontId="26" fillId="0" borderId="10" xfId="45" applyFont="1" applyBorder="1" applyAlignment="1">
      <alignment horizontal="center" vertical="top" wrapText="1"/>
      <protection/>
    </xf>
    <xf numFmtId="0" fontId="24" fillId="0" borderId="10" xfId="45" applyFont="1" applyBorder="1" applyAlignment="1">
      <alignment horizontal="center" vertical="top" wrapText="1"/>
      <protection/>
    </xf>
    <xf numFmtId="0" fontId="25" fillId="0" borderId="10" xfId="45" applyFont="1" applyBorder="1" applyAlignment="1">
      <alignment horizontal="left" vertical="top" wrapText="1"/>
      <protection/>
    </xf>
    <xf numFmtId="0" fontId="26" fillId="0" borderId="10" xfId="45" applyFont="1" applyBorder="1" applyAlignment="1">
      <alignment horizontal="left" vertical="top" wrapText="1"/>
      <protection/>
    </xf>
    <xf numFmtId="0" fontId="26" fillId="37" borderId="10" xfId="45" applyFont="1" applyFill="1" applyBorder="1" applyAlignment="1">
      <alignment horizontal="left" vertical="top" wrapText="1"/>
      <protection/>
    </xf>
    <xf numFmtId="0" fontId="24" fillId="37" borderId="10" xfId="45" applyFont="1" applyFill="1" applyBorder="1" applyAlignment="1">
      <alignment horizontal="left" vertical="top" wrapText="1"/>
      <protection/>
    </xf>
    <xf numFmtId="0" fontId="23" fillId="0" borderId="11" xfId="45" applyFont="1" applyFill="1" applyBorder="1" applyAlignment="1">
      <alignment horizontal="left" vertical="top" wrapText="1"/>
      <protection/>
    </xf>
    <xf numFmtId="0" fontId="23" fillId="0" borderId="12" xfId="45" applyFont="1" applyFill="1" applyBorder="1" applyAlignment="1">
      <alignment horizontal="left" vertical="top" wrapText="1"/>
      <protection/>
    </xf>
    <xf numFmtId="0" fontId="8" fillId="0" borderId="0" xfId="45" applyFont="1" applyAlignment="1">
      <alignment horizontal="left" vertical="top" wrapText="1"/>
      <protection/>
    </xf>
    <xf numFmtId="0" fontId="8" fillId="0" borderId="10" xfId="45" applyFont="1" applyBorder="1" applyAlignment="1">
      <alignment horizontal="left" vertical="top" wrapText="1"/>
      <protection/>
    </xf>
    <xf numFmtId="0" fontId="28" fillId="0" borderId="0" xfId="45" applyFont="1" applyAlignment="1">
      <alignment horizontal="left" vertical="top" wrapText="1"/>
      <protection/>
    </xf>
    <xf numFmtId="0" fontId="25" fillId="0" borderId="0" xfId="45" applyFont="1" applyAlignment="1">
      <alignment horizontal="left" vertical="top" wrapText="1"/>
      <protection/>
    </xf>
    <xf numFmtId="0" fontId="26" fillId="0" borderId="0" xfId="45" applyFont="1" applyAlignment="1">
      <alignment horizontal="left" vertical="top" wrapText="1"/>
      <protection/>
    </xf>
    <xf numFmtId="0" fontId="24" fillId="0" borderId="0" xfId="45" applyFont="1" applyAlignment="1">
      <alignment horizontal="left" vertical="top" wrapText="1"/>
      <protection/>
    </xf>
    <xf numFmtId="0" fontId="30" fillId="0" borderId="0" xfId="45" applyFont="1" applyAlignment="1">
      <alignment horizontal="left" vertical="top" wrapText="1"/>
      <protection/>
    </xf>
    <xf numFmtId="0" fontId="27" fillId="0" borderId="0" xfId="45" applyFont="1" applyAlignment="1">
      <alignment horizontal="left" vertical="top" wrapText="1"/>
      <protection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33" borderId="0" xfId="45" applyFont="1" applyFill="1">
      <alignment/>
      <protection/>
    </xf>
    <xf numFmtId="0" fontId="31" fillId="0" borderId="0" xfId="53" applyNumberFormat="1" applyFont="1" applyAlignment="1">
      <alignment horizontal="left"/>
      <protection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65" fontId="5" fillId="0" borderId="0" xfId="45" applyNumberFormat="1" applyFont="1" applyAlignment="1">
      <alignment horizontal="left"/>
      <protection/>
    </xf>
    <xf numFmtId="0" fontId="18" fillId="0" borderId="0" xfId="45" applyFont="1" applyFill="1">
      <alignment/>
      <protection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5" fontId="5" fillId="0" borderId="0" xfId="45" applyNumberFormat="1" applyFont="1" applyAlignment="1">
      <alignment/>
      <protection/>
    </xf>
    <xf numFmtId="15" fontId="5" fillId="0" borderId="0" xfId="45" applyNumberFormat="1" applyFont="1" applyAlignment="1">
      <alignment horizontal="left"/>
      <protection/>
    </xf>
    <xf numFmtId="0" fontId="5" fillId="0" borderId="0" xfId="45" applyFont="1" applyFill="1" applyBorder="1">
      <alignment/>
      <protection/>
    </xf>
    <xf numFmtId="0" fontId="0" fillId="0" borderId="0" xfId="54" applyBorder="1">
      <alignment/>
      <protection/>
    </xf>
    <xf numFmtId="0" fontId="0" fillId="0" borderId="0" xfId="54" applyBorder="1" applyAlignment="1">
      <alignment horizontal="center"/>
      <protection/>
    </xf>
    <xf numFmtId="0" fontId="20" fillId="0" borderId="13" xfId="54" applyFont="1" applyBorder="1">
      <alignment/>
      <protection/>
    </xf>
    <xf numFmtId="0" fontId="20" fillId="0" borderId="14" xfId="54" applyFont="1" applyBorder="1">
      <alignment/>
      <protection/>
    </xf>
    <xf numFmtId="0" fontId="20" fillId="0" borderId="0" xfId="54" applyFont="1" applyBorder="1">
      <alignment/>
      <protection/>
    </xf>
    <xf numFmtId="0" fontId="32" fillId="0" borderId="0" xfId="54" applyFont="1" applyBorder="1">
      <alignment/>
      <protection/>
    </xf>
    <xf numFmtId="0" fontId="33" fillId="0" borderId="0" xfId="54" applyFont="1" applyBorder="1" applyAlignment="1">
      <alignment horizontal="left"/>
      <protection/>
    </xf>
    <xf numFmtId="0" fontId="33" fillId="0" borderId="0" xfId="54" applyFont="1" applyBorder="1">
      <alignment/>
      <protection/>
    </xf>
    <xf numFmtId="0" fontId="20" fillId="0" borderId="0" xfId="54" applyFont="1">
      <alignment/>
      <protection/>
    </xf>
    <xf numFmtId="0" fontId="0" fillId="0" borderId="0" xfId="54">
      <alignment/>
      <protection/>
    </xf>
    <xf numFmtId="0" fontId="32" fillId="0" borderId="0" xfId="54" applyFont="1" applyBorder="1" applyAlignment="1">
      <alignment horizontal="center"/>
      <protection/>
    </xf>
    <xf numFmtId="0" fontId="0" fillId="0" borderId="15" xfId="54" applyBorder="1">
      <alignment/>
      <protection/>
    </xf>
    <xf numFmtId="0" fontId="0" fillId="0" borderId="0" xfId="54" applyFont="1" applyBorder="1">
      <alignment/>
      <protection/>
    </xf>
    <xf numFmtId="0" fontId="31" fillId="0" borderId="0" xfId="54" applyFont="1" applyBorder="1" applyAlignment="1">
      <alignment horizontal="center"/>
      <protection/>
    </xf>
    <xf numFmtId="0" fontId="0" fillId="0" borderId="16" xfId="54" applyBorder="1">
      <alignment/>
      <protection/>
    </xf>
    <xf numFmtId="0" fontId="0" fillId="0" borderId="16" xfId="54" applyBorder="1" applyAlignment="1">
      <alignment horizontal="center"/>
      <protection/>
    </xf>
    <xf numFmtId="0" fontId="0" fillId="0" borderId="16" xfId="54" applyBorder="1" applyAlignment="1">
      <alignment horizontal="right"/>
      <protection/>
    </xf>
    <xf numFmtId="0" fontId="20" fillId="0" borderId="16" xfId="54" applyFont="1" applyBorder="1" applyAlignment="1">
      <alignment horizontal="right"/>
      <protection/>
    </xf>
    <xf numFmtId="0" fontId="20" fillId="0" borderId="14" xfId="54" applyFont="1" applyBorder="1" applyAlignment="1">
      <alignment horizontal="center"/>
      <protection/>
    </xf>
    <xf numFmtId="0" fontId="40" fillId="0" borderId="17" xfId="54" applyFont="1" applyBorder="1">
      <alignment/>
      <protection/>
    </xf>
    <xf numFmtId="0" fontId="41" fillId="0" borderId="18" xfId="54" applyFont="1" applyBorder="1">
      <alignment/>
      <protection/>
    </xf>
    <xf numFmtId="0" fontId="41" fillId="0" borderId="19" xfId="54" applyFont="1" applyBorder="1">
      <alignment/>
      <protection/>
    </xf>
    <xf numFmtId="0" fontId="0" fillId="0" borderId="19" xfId="54" applyBorder="1">
      <alignment/>
      <protection/>
    </xf>
    <xf numFmtId="0" fontId="42" fillId="0" borderId="0" xfId="54" applyFont="1" applyBorder="1" applyAlignment="1">
      <alignment horizontal="center"/>
      <protection/>
    </xf>
    <xf numFmtId="0" fontId="44" fillId="0" borderId="20" xfId="54" applyFont="1" applyBorder="1" applyAlignment="1">
      <alignment vertical="center" wrapText="1"/>
      <protection/>
    </xf>
    <xf numFmtId="0" fontId="0" fillId="0" borderId="17" xfId="54" applyBorder="1" applyAlignment="1">
      <alignment/>
      <protection/>
    </xf>
    <xf numFmtId="0" fontId="40" fillId="0" borderId="21" xfId="54" applyFont="1" applyBorder="1" applyAlignment="1">
      <alignment horizontal="center"/>
      <protection/>
    </xf>
    <xf numFmtId="0" fontId="47" fillId="0" borderId="22" xfId="54" applyFont="1" applyBorder="1" applyAlignment="1">
      <alignment vertical="top"/>
      <protection/>
    </xf>
    <xf numFmtId="0" fontId="40" fillId="0" borderId="21" xfId="54" applyFont="1" applyBorder="1" applyAlignment="1">
      <alignment horizontal="center" vertical="center"/>
      <protection/>
    </xf>
    <xf numFmtId="0" fontId="47" fillId="0" borderId="0" xfId="54" applyFont="1" applyBorder="1">
      <alignment/>
      <protection/>
    </xf>
    <xf numFmtId="0" fontId="31" fillId="34" borderId="0" xfId="54" applyFont="1" applyFill="1" applyBorder="1">
      <alignment/>
      <protection/>
    </xf>
    <xf numFmtId="0" fontId="17" fillId="34" borderId="0" xfId="54" applyFont="1" applyFill="1">
      <alignment/>
      <protection/>
    </xf>
    <xf numFmtId="0" fontId="17" fillId="34" borderId="0" xfId="54" applyFont="1" applyFill="1" applyBorder="1" applyAlignment="1">
      <alignment horizontal="center"/>
      <protection/>
    </xf>
    <xf numFmtId="0" fontId="17" fillId="34" borderId="0" xfId="54" applyFont="1" applyFill="1" applyBorder="1">
      <alignment/>
      <protection/>
    </xf>
    <xf numFmtId="0" fontId="50" fillId="34" borderId="0" xfId="54" applyFont="1" applyFill="1" applyBorder="1">
      <alignment/>
      <protection/>
    </xf>
    <xf numFmtId="0" fontId="51" fillId="0" borderId="0" xfId="54" applyFont="1" applyBorder="1">
      <alignment/>
      <protection/>
    </xf>
    <xf numFmtId="0" fontId="5" fillId="0" borderId="0" xfId="0" applyNumberFormat="1" applyFont="1" applyAlignment="1">
      <alignment horizontal="left"/>
    </xf>
    <xf numFmtId="49" fontId="18" fillId="0" borderId="0" xfId="45" applyNumberFormat="1" applyFont="1">
      <alignment/>
      <protection/>
    </xf>
    <xf numFmtId="0" fontId="5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3" fillId="0" borderId="0" xfId="48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164" fontId="5" fillId="0" borderId="0" xfId="45" applyNumberFormat="1" applyFont="1" applyAlignment="1">
      <alignment horizontal="left"/>
      <protection/>
    </xf>
    <xf numFmtId="0" fontId="31" fillId="0" borderId="0" xfId="0" applyNumberFormat="1" applyFont="1" applyAlignment="1">
      <alignment horizontal="left"/>
    </xf>
    <xf numFmtId="0" fontId="31" fillId="0" borderId="0" xfId="0" applyFont="1" applyAlignment="1">
      <alignment horizontal="left"/>
    </xf>
    <xf numFmtId="0" fontId="54" fillId="0" borderId="0" xfId="53" applyNumberFormat="1" applyFont="1" applyAlignment="1">
      <alignment horizontal="left"/>
      <protection/>
    </xf>
    <xf numFmtId="0" fontId="3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16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left"/>
    </xf>
    <xf numFmtId="0" fontId="18" fillId="0" borderId="0" xfId="0" applyNumberFormat="1" applyFont="1" applyAlignment="1">
      <alignment horizontal="left"/>
    </xf>
    <xf numFmtId="15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9" fontId="5" fillId="0" borderId="0" xfId="45" applyNumberFormat="1" applyFont="1" applyAlignment="1">
      <alignment horizontal="left"/>
      <protection/>
    </xf>
    <xf numFmtId="0" fontId="56" fillId="0" borderId="0" xfId="0" applyFont="1" applyAlignment="1">
      <alignment horizontal="left"/>
    </xf>
    <xf numFmtId="0" fontId="18" fillId="33" borderId="0" xfId="45" applyFont="1" applyFill="1">
      <alignment/>
      <protection/>
    </xf>
    <xf numFmtId="164" fontId="19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7" fillId="0" borderId="0" xfId="0" applyNumberFormat="1" applyFont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5" fillId="0" borderId="0" xfId="45" applyNumberFormat="1" applyFont="1" applyAlignment="1">
      <alignment horizontal="left"/>
      <protection/>
    </xf>
    <xf numFmtId="0" fontId="5" fillId="0" borderId="0" xfId="45" applyNumberFormat="1" applyFont="1" applyAlignment="1">
      <alignment horizontal="center"/>
      <protection/>
    </xf>
    <xf numFmtId="0" fontId="20" fillId="0" borderId="0" xfId="45" applyFont="1">
      <alignment/>
      <protection/>
    </xf>
    <xf numFmtId="0" fontId="20" fillId="0" borderId="0" xfId="45" applyFont="1" applyAlignment="1">
      <alignment horizontal="center"/>
      <protection/>
    </xf>
    <xf numFmtId="0" fontId="31" fillId="0" borderId="0" xfId="45" applyFont="1" applyAlignment="1">
      <alignment horizontal="center"/>
      <protection/>
    </xf>
    <xf numFmtId="0" fontId="53" fillId="0" borderId="0" xfId="48" applyNumberFormat="1" applyFont="1" applyFill="1" applyBorder="1" applyAlignment="1" applyProtection="1">
      <alignment/>
      <protection/>
    </xf>
    <xf numFmtId="0" fontId="20" fillId="0" borderId="0" xfId="45" applyFont="1" applyAlignment="1">
      <alignment horizontal="left"/>
      <protection/>
    </xf>
    <xf numFmtId="0" fontId="5" fillId="0" borderId="0" xfId="0" applyFont="1" applyFill="1" applyAlignment="1">
      <alignment/>
    </xf>
    <xf numFmtId="0" fontId="31" fillId="0" borderId="0" xfId="45" applyNumberFormat="1" applyFont="1" applyAlignment="1">
      <alignment horizontal="left"/>
      <protection/>
    </xf>
    <xf numFmtId="0" fontId="31" fillId="0" borderId="0" xfId="45" applyFont="1" applyAlignment="1">
      <alignment horizontal="left"/>
      <protection/>
    </xf>
    <xf numFmtId="0" fontId="17" fillId="0" borderId="0" xfId="45" applyFont="1" applyAlignment="1">
      <alignment horizontal="center"/>
      <protection/>
    </xf>
    <xf numFmtId="0" fontId="5" fillId="0" borderId="23" xfId="45" applyNumberFormat="1" applyFont="1" applyBorder="1" applyAlignment="1">
      <alignment horizontal="center"/>
      <protection/>
    </xf>
    <xf numFmtId="0" fontId="5" fillId="0" borderId="24" xfId="45" applyFont="1" applyBorder="1" applyAlignment="1">
      <alignment horizontal="left"/>
      <protection/>
    </xf>
    <xf numFmtId="0" fontId="5" fillId="0" borderId="24" xfId="45" applyFont="1" applyBorder="1" applyAlignment="1">
      <alignment horizontal="center"/>
      <protection/>
    </xf>
    <xf numFmtId="0" fontId="5" fillId="0" borderId="25" xfId="45" applyFont="1" applyBorder="1" applyAlignment="1">
      <alignment horizontal="center"/>
      <protection/>
    </xf>
    <xf numFmtId="0" fontId="0" fillId="0" borderId="26" xfId="45" applyNumberFormat="1" applyFont="1" applyBorder="1" applyAlignment="1">
      <alignment horizontal="center"/>
      <protection/>
    </xf>
    <xf numFmtId="0" fontId="0" fillId="0" borderId="0" xfId="45" applyFont="1" applyBorder="1" applyAlignment="1">
      <alignment horizontal="left"/>
      <protection/>
    </xf>
    <xf numFmtId="0" fontId="20" fillId="0" borderId="0" xfId="45" applyFont="1" applyBorder="1" applyAlignment="1">
      <alignment horizontal="left"/>
      <protection/>
    </xf>
    <xf numFmtId="0" fontId="0" fillId="0" borderId="0" xfId="45" applyFont="1" applyBorder="1" applyAlignment="1">
      <alignment horizontal="center"/>
      <protection/>
    </xf>
    <xf numFmtId="0" fontId="0" fillId="0" borderId="0" xfId="45" applyFont="1" applyBorder="1" applyAlignment="1" applyProtection="1">
      <alignment horizontal="center"/>
      <protection/>
    </xf>
    <xf numFmtId="0" fontId="1" fillId="0" borderId="0" xfId="45" applyFont="1" applyBorder="1" applyAlignment="1">
      <alignment horizontal="center"/>
      <protection/>
    </xf>
    <xf numFmtId="0" fontId="0" fillId="0" borderId="27" xfId="45" applyFont="1" applyBorder="1" applyAlignment="1" applyProtection="1">
      <alignment horizontal="center"/>
      <protection/>
    </xf>
    <xf numFmtId="0" fontId="1" fillId="0" borderId="26" xfId="45" applyBorder="1">
      <alignment/>
      <protection/>
    </xf>
    <xf numFmtId="0" fontId="1" fillId="0" borderId="0" xfId="45" applyBorder="1" applyAlignment="1">
      <alignment horizontal="left"/>
      <protection/>
    </xf>
    <xf numFmtId="0" fontId="0" fillId="0" borderId="27" xfId="45" applyFont="1" applyBorder="1" applyAlignment="1">
      <alignment horizontal="center"/>
      <protection/>
    </xf>
    <xf numFmtId="16" fontId="0" fillId="0" borderId="0" xfId="45" applyNumberFormat="1" applyFont="1" applyBorder="1" applyAlignment="1">
      <alignment horizontal="left"/>
      <protection/>
    </xf>
    <xf numFmtId="0" fontId="0" fillId="0" borderId="28" xfId="45" applyNumberFormat="1" applyFont="1" applyBorder="1" applyAlignment="1">
      <alignment horizontal="center"/>
      <protection/>
    </xf>
    <xf numFmtId="0" fontId="0" fillId="0" borderId="11" xfId="45" applyFont="1" applyBorder="1" applyAlignment="1">
      <alignment horizontal="left"/>
      <protection/>
    </xf>
    <xf numFmtId="0" fontId="20" fillId="0" borderId="11" xfId="45" applyFont="1" applyBorder="1" applyAlignment="1">
      <alignment horizontal="left"/>
      <protection/>
    </xf>
    <xf numFmtId="0" fontId="0" fillId="0" borderId="11" xfId="45" applyFont="1" applyBorder="1" applyAlignment="1">
      <alignment horizontal="center"/>
      <protection/>
    </xf>
    <xf numFmtId="0" fontId="0" fillId="0" borderId="11" xfId="45" applyFont="1" applyBorder="1" applyAlignment="1" applyProtection="1">
      <alignment horizontal="center"/>
      <protection/>
    </xf>
    <xf numFmtId="0" fontId="1" fillId="0" borderId="11" xfId="45" applyFont="1" applyBorder="1" applyAlignment="1">
      <alignment horizontal="center"/>
      <protection/>
    </xf>
    <xf numFmtId="0" fontId="0" fillId="0" borderId="29" xfId="45" applyFont="1" applyBorder="1" applyAlignment="1" applyProtection="1">
      <alignment horizontal="center"/>
      <protection/>
    </xf>
    <xf numFmtId="0" fontId="1" fillId="0" borderId="23" xfId="45" applyBorder="1">
      <alignment/>
      <protection/>
    </xf>
    <xf numFmtId="0" fontId="5" fillId="0" borderId="24" xfId="45" applyFont="1" applyBorder="1">
      <alignment/>
      <protection/>
    </xf>
    <xf numFmtId="0" fontId="1" fillId="0" borderId="24" xfId="45" applyBorder="1">
      <alignment/>
      <protection/>
    </xf>
    <xf numFmtId="0" fontId="20" fillId="0" borderId="24" xfId="45" applyFont="1" applyBorder="1">
      <alignment/>
      <protection/>
    </xf>
    <xf numFmtId="0" fontId="1" fillId="0" borderId="24" xfId="45" applyBorder="1" applyAlignment="1">
      <alignment horizontal="center"/>
      <protection/>
    </xf>
    <xf numFmtId="0" fontId="1" fillId="0" borderId="25" xfId="45" applyBorder="1" applyAlignment="1">
      <alignment horizontal="center"/>
      <protection/>
    </xf>
    <xf numFmtId="0" fontId="0" fillId="0" borderId="0" xfId="45" applyNumberFormat="1" applyFont="1" applyAlignment="1">
      <alignment horizontal="center"/>
      <protection/>
    </xf>
    <xf numFmtId="0" fontId="0" fillId="0" borderId="23" xfId="45" applyNumberFormat="1" applyFont="1" applyBorder="1" applyAlignment="1">
      <alignment horizontal="center"/>
      <protection/>
    </xf>
    <xf numFmtId="0" fontId="0" fillId="0" borderId="24" xfId="45" applyFont="1" applyBorder="1" applyAlignment="1">
      <alignment horizontal="left"/>
      <protection/>
    </xf>
    <xf numFmtId="0" fontId="20" fillId="0" borderId="24" xfId="45" applyFont="1" applyBorder="1" applyAlignment="1">
      <alignment horizontal="left"/>
      <protection/>
    </xf>
    <xf numFmtId="0" fontId="0" fillId="0" borderId="24" xfId="45" applyFont="1" applyBorder="1" applyAlignment="1">
      <alignment horizontal="center"/>
      <protection/>
    </xf>
    <xf numFmtId="0" fontId="0" fillId="0" borderId="25" xfId="45" applyFont="1" applyBorder="1" applyAlignment="1">
      <alignment horizontal="center"/>
      <protection/>
    </xf>
    <xf numFmtId="0" fontId="0" fillId="0" borderId="0" xfId="45" applyFont="1" applyAlignment="1" applyProtection="1">
      <alignment horizontal="center"/>
      <protection/>
    </xf>
    <xf numFmtId="0" fontId="0" fillId="0" borderId="24" xfId="45" applyFont="1" applyBorder="1" applyAlignment="1" applyProtection="1">
      <alignment horizontal="center"/>
      <protection/>
    </xf>
    <xf numFmtId="0" fontId="0" fillId="0" borderId="25" xfId="45" applyFont="1" applyBorder="1" applyAlignment="1" applyProtection="1">
      <alignment horizontal="center"/>
      <protection/>
    </xf>
    <xf numFmtId="0" fontId="1" fillId="0" borderId="28" xfId="45" applyBorder="1" applyAlignment="1">
      <alignment horizontal="center"/>
      <protection/>
    </xf>
    <xf numFmtId="0" fontId="1" fillId="0" borderId="0" xfId="45" applyAlignment="1">
      <alignment horizontal="left"/>
      <protection/>
    </xf>
    <xf numFmtId="0" fontId="1" fillId="0" borderId="24" xfId="45" applyBorder="1" applyAlignment="1">
      <alignment horizontal="left"/>
      <protection/>
    </xf>
    <xf numFmtId="0" fontId="1" fillId="0" borderId="11" xfId="45" applyFont="1" applyBorder="1" applyAlignment="1">
      <alignment horizontal="left"/>
      <protection/>
    </xf>
    <xf numFmtId="0" fontId="0" fillId="38" borderId="0" xfId="45" applyNumberFormat="1" applyFont="1" applyFill="1" applyAlignment="1">
      <alignment horizontal="center"/>
      <protection/>
    </xf>
    <xf numFmtId="0" fontId="1" fillId="38" borderId="0" xfId="45" applyFill="1" applyAlignment="1">
      <alignment horizontal="left"/>
      <protection/>
    </xf>
    <xf numFmtId="0" fontId="0" fillId="39" borderId="0" xfId="45" applyNumberFormat="1" applyFont="1" applyFill="1" applyAlignment="1">
      <alignment horizontal="center"/>
      <protection/>
    </xf>
    <xf numFmtId="0" fontId="0" fillId="39" borderId="0" xfId="45" applyFont="1" applyFill="1" applyAlignment="1">
      <alignment horizontal="left"/>
      <protection/>
    </xf>
    <xf numFmtId="0" fontId="0" fillId="40" borderId="0" xfId="45" applyNumberFormat="1" applyFont="1" applyFill="1" applyAlignment="1">
      <alignment horizontal="center"/>
      <protection/>
    </xf>
    <xf numFmtId="0" fontId="0" fillId="40" borderId="0" xfId="45" applyFont="1" applyFill="1" applyAlignment="1">
      <alignment horizontal="left"/>
      <protection/>
    </xf>
    <xf numFmtId="0" fontId="1" fillId="0" borderId="0" xfId="45" applyNumberFormat="1" applyFont="1" applyAlignment="1">
      <alignment horizontal="center"/>
      <protection/>
    </xf>
    <xf numFmtId="0" fontId="5" fillId="0" borderId="0" xfId="45" applyFont="1" applyBorder="1" applyAlignment="1">
      <alignment horizontal="center"/>
      <protection/>
    </xf>
    <xf numFmtId="0" fontId="35" fillId="0" borderId="21" xfId="54" applyFont="1" applyBorder="1" applyAlignment="1">
      <alignment horizontal="center" vertical="center"/>
      <protection/>
    </xf>
    <xf numFmtId="0" fontId="0" fillId="0" borderId="30" xfId="54" applyFont="1" applyBorder="1" applyAlignment="1">
      <alignment horizontal="center"/>
      <protection/>
    </xf>
    <xf numFmtId="0" fontId="37" fillId="0" borderId="21" xfId="54" applyFont="1" applyBorder="1" applyAlignment="1">
      <alignment horizontal="center" wrapText="1"/>
      <protection/>
    </xf>
    <xf numFmtId="0" fontId="0" fillId="0" borderId="0" xfId="54" applyFont="1" applyBorder="1" applyAlignment="1">
      <alignment horizontal="center"/>
      <protection/>
    </xf>
    <xf numFmtId="0" fontId="5" fillId="0" borderId="31" xfId="54" applyFont="1" applyBorder="1" applyAlignment="1">
      <alignment horizontal="center" vertical="center" wrapText="1"/>
      <protection/>
    </xf>
    <xf numFmtId="0" fontId="5" fillId="0" borderId="32" xfId="54" applyFont="1" applyBorder="1" applyAlignment="1">
      <alignment horizontal="center" vertical="center"/>
      <protection/>
    </xf>
    <xf numFmtId="0" fontId="38" fillId="0" borderId="33" xfId="54" applyFont="1" applyBorder="1" applyAlignment="1">
      <alignment horizontal="center" vertical="center"/>
      <protection/>
    </xf>
    <xf numFmtId="0" fontId="5" fillId="0" borderId="33" xfId="54" applyFont="1" applyBorder="1" applyAlignment="1">
      <alignment horizontal="center" vertical="center" wrapText="1"/>
      <protection/>
    </xf>
    <xf numFmtId="0" fontId="38" fillId="0" borderId="33" xfId="54" applyFont="1" applyBorder="1" applyAlignment="1">
      <alignment horizontal="center" vertical="center" wrapText="1"/>
      <protection/>
    </xf>
    <xf numFmtId="0" fontId="20" fillId="0" borderId="21" xfId="54" applyFont="1" applyBorder="1" applyAlignment="1">
      <alignment horizontal="center" wrapText="1"/>
      <protection/>
    </xf>
    <xf numFmtId="0" fontId="43" fillId="0" borderId="34" xfId="54" applyFont="1" applyBorder="1" applyAlignment="1">
      <alignment horizontal="left" vertical="top"/>
      <protection/>
    </xf>
    <xf numFmtId="15" fontId="31" fillId="0" borderId="22" xfId="54" applyNumberFormat="1" applyFont="1" applyBorder="1" applyAlignment="1">
      <alignment horizontal="center" vertical="center"/>
      <protection/>
    </xf>
    <xf numFmtId="0" fontId="0" fillId="0" borderId="35" xfId="54" applyFont="1" applyBorder="1" applyAlignment="1">
      <alignment horizontal="center" vertical="center"/>
      <protection/>
    </xf>
    <xf numFmtId="0" fontId="31" fillId="0" borderId="36" xfId="54" applyFont="1" applyBorder="1" applyAlignment="1">
      <alignment horizontal="left" vertical="center"/>
      <protection/>
    </xf>
    <xf numFmtId="0" fontId="5" fillId="0" borderId="36" xfId="54" applyFont="1" applyBorder="1" applyAlignment="1">
      <alignment horizontal="center" vertical="center"/>
      <protection/>
    </xf>
    <xf numFmtId="0" fontId="31" fillId="0" borderId="36" xfId="54" applyFont="1" applyBorder="1" applyAlignment="1">
      <alignment horizontal="center" vertical="center"/>
      <protection/>
    </xf>
    <xf numFmtId="0" fontId="45" fillId="0" borderId="36" xfId="54" applyFont="1" applyBorder="1" applyAlignment="1">
      <alignment horizontal="center" vertical="center" wrapText="1"/>
      <protection/>
    </xf>
    <xf numFmtId="0" fontId="20" fillId="0" borderId="36" xfId="54" applyFont="1" applyBorder="1" applyAlignment="1">
      <alignment horizontal="center" vertical="center"/>
      <protection/>
    </xf>
    <xf numFmtId="0" fontId="0" fillId="0" borderId="37" xfId="54" applyBorder="1" applyAlignment="1">
      <alignment horizontal="center"/>
      <protection/>
    </xf>
    <xf numFmtId="0" fontId="0" fillId="0" borderId="38" xfId="54" applyBorder="1" applyAlignment="1">
      <alignment horizontal="center"/>
      <protection/>
    </xf>
    <xf numFmtId="0" fontId="46" fillId="0" borderId="21" xfId="54" applyFont="1" applyFill="1" applyBorder="1" applyAlignment="1">
      <alignment horizontal="center" wrapText="1"/>
      <protection/>
    </xf>
    <xf numFmtId="0" fontId="0" fillId="0" borderId="39" xfId="54" applyFont="1" applyBorder="1" applyAlignment="1">
      <alignment horizontal="center" vertical="center"/>
      <protection/>
    </xf>
    <xf numFmtId="0" fontId="0" fillId="0" borderId="40" xfId="54" applyBorder="1" applyAlignment="1">
      <alignment horizontal="center" vertical="center"/>
      <protection/>
    </xf>
    <xf numFmtId="0" fontId="0" fillId="0" borderId="41" xfId="54" applyBorder="1" applyAlignment="1">
      <alignment horizontal="center" vertical="center"/>
      <protection/>
    </xf>
    <xf numFmtId="0" fontId="0" fillId="0" borderId="42" xfId="54" applyBorder="1" applyAlignment="1">
      <alignment horizontal="center"/>
      <protection/>
    </xf>
    <xf numFmtId="0" fontId="0" fillId="0" borderId="43" xfId="54" applyBorder="1" applyAlignment="1">
      <alignment horizontal="center"/>
      <protection/>
    </xf>
    <xf numFmtId="0" fontId="47" fillId="0" borderId="44" xfId="54" applyFont="1" applyBorder="1" applyAlignment="1">
      <alignment horizontal="left" vertical="top"/>
      <protection/>
    </xf>
    <xf numFmtId="0" fontId="47" fillId="0" borderId="34" xfId="54" applyFont="1" applyBorder="1" applyAlignment="1">
      <alignment horizontal="left" vertical="top"/>
      <protection/>
    </xf>
    <xf numFmtId="0" fontId="0" fillId="0" borderId="45" xfId="54" applyFont="1" applyBorder="1" applyAlignment="1">
      <alignment horizontal="center" vertical="center"/>
      <protection/>
    </xf>
    <xf numFmtId="0" fontId="0" fillId="0" borderId="46" xfId="54" applyBorder="1" applyAlignment="1">
      <alignment horizontal="center"/>
      <protection/>
    </xf>
    <xf numFmtId="0" fontId="20" fillId="0" borderId="47" xfId="54" applyFont="1" applyBorder="1" applyAlignment="1">
      <alignment horizontal="center"/>
      <protection/>
    </xf>
    <xf numFmtId="0" fontId="0" fillId="0" borderId="48" xfId="54" applyBorder="1" applyAlignment="1">
      <alignment horizontal="center"/>
      <protection/>
    </xf>
    <xf numFmtId="0" fontId="0" fillId="0" borderId="49" xfId="54" applyBorder="1" applyAlignment="1">
      <alignment horizontal="center"/>
      <protection/>
    </xf>
    <xf numFmtId="0" fontId="0" fillId="0" borderId="50" xfId="54" applyFont="1" applyBorder="1" applyAlignment="1">
      <alignment horizontal="center" vertical="center" wrapText="1"/>
      <protection/>
    </xf>
    <xf numFmtId="0" fontId="48" fillId="0" borderId="37" xfId="54" applyFont="1" applyBorder="1" applyAlignment="1">
      <alignment horizontal="center" vertical="top" wrapText="1"/>
      <protection/>
    </xf>
    <xf numFmtId="0" fontId="48" fillId="0" borderId="51" xfId="54" applyFont="1" applyBorder="1" applyAlignment="1">
      <alignment horizontal="center" vertical="top" wrapText="1"/>
      <protection/>
    </xf>
    <xf numFmtId="0" fontId="0" fillId="0" borderId="52" xfId="54" applyFont="1" applyBorder="1" applyAlignment="1">
      <alignment horizontal="left" vertical="center" wrapText="1"/>
      <protection/>
    </xf>
    <xf numFmtId="0" fontId="0" fillId="0" borderId="53" xfId="54" applyBorder="1" applyAlignment="1">
      <alignment horizontal="center"/>
      <protection/>
    </xf>
    <xf numFmtId="0" fontId="0" fillId="0" borderId="54" xfId="54" applyBorder="1" applyAlignment="1">
      <alignment horizontal="center"/>
      <protection/>
    </xf>
    <xf numFmtId="0" fontId="0" fillId="0" borderId="55" xfId="54" applyFont="1" applyBorder="1" applyAlignment="1">
      <alignment horizontal="left" vertical="center" wrapText="1"/>
      <protection/>
    </xf>
    <xf numFmtId="0" fontId="0" fillId="0" borderId="56" xfId="54" applyFont="1" applyBorder="1" applyAlignment="1">
      <alignment horizontal="left" vertical="center"/>
      <protection/>
    </xf>
    <xf numFmtId="0" fontId="0" fillId="0" borderId="57" xfId="54" applyBorder="1" applyAlignment="1">
      <alignment horizontal="center"/>
      <protection/>
    </xf>
    <xf numFmtId="0" fontId="0" fillId="0" borderId="58" xfId="54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3629025</xdr:colOff>
      <xdr:row>0</xdr:row>
      <xdr:rowOff>114300</xdr:rowOff>
    </xdr:from>
    <xdr:to>
      <xdr:col>1</xdr:col>
      <xdr:colOff>5181600</xdr:colOff>
      <xdr:row>4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14300"/>
          <a:ext cx="15525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3838575</xdr:colOff>
      <xdr:row>0</xdr:row>
      <xdr:rowOff>0</xdr:rowOff>
    </xdr:from>
    <xdr:to>
      <xdr:col>3</xdr:col>
      <xdr:colOff>495300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0"/>
          <a:ext cx="23145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s.engel13@gmail.com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E5" sqref="E5"/>
    </sheetView>
  </sheetViews>
  <sheetFormatPr defaultColWidth="10.7109375" defaultRowHeight="12.75"/>
  <cols>
    <col min="1" max="1" width="14.8515625" style="1" customWidth="1"/>
    <col min="2" max="2" width="79.140625" style="1" customWidth="1"/>
    <col min="3" max="16384" width="10.7109375" style="1" customWidth="1"/>
  </cols>
  <sheetData>
    <row r="1" spans="1:2" ht="16.5">
      <c r="A1" s="2" t="s">
        <v>0</v>
      </c>
      <c r="B1" s="3"/>
    </row>
    <row r="2" spans="1:2" ht="16.5">
      <c r="A2" s="2" t="s">
        <v>1</v>
      </c>
      <c r="B2" s="3"/>
    </row>
    <row r="3" spans="1:2" ht="16.5">
      <c r="A3" s="2" t="s">
        <v>2</v>
      </c>
      <c r="B3" s="3"/>
    </row>
    <row r="4" spans="1:2" ht="16.5">
      <c r="A4" s="2" t="s">
        <v>3</v>
      </c>
      <c r="B4" s="4"/>
    </row>
    <row r="5" spans="1:2" ht="16.5">
      <c r="A5" s="2"/>
      <c r="B5" s="5"/>
    </row>
    <row r="6" spans="1:2" ht="16.5">
      <c r="A6" s="6" t="s">
        <v>4</v>
      </c>
      <c r="B6" s="3"/>
    </row>
    <row r="7" spans="1:2" ht="16.5">
      <c r="A7" s="2"/>
      <c r="B7" s="3"/>
    </row>
    <row r="8" spans="2:3" ht="15">
      <c r="B8" s="7" t="s">
        <v>5</v>
      </c>
      <c r="C8" s="8"/>
    </row>
    <row r="9" ht="15.75">
      <c r="B9" s="9" t="s">
        <v>6</v>
      </c>
    </row>
    <row r="10" spans="1:3" ht="15.75">
      <c r="A10" s="10"/>
      <c r="B10" s="9" t="s">
        <v>7</v>
      </c>
      <c r="C10" s="1" t="s">
        <v>8</v>
      </c>
    </row>
    <row r="11" ht="15.75">
      <c r="B11" s="9" t="s">
        <v>9</v>
      </c>
    </row>
    <row r="12" ht="15.75">
      <c r="B12" s="9"/>
    </row>
    <row r="13" ht="18">
      <c r="B13" s="11" t="s">
        <v>10</v>
      </c>
    </row>
    <row r="14" spans="1:2" ht="15.75">
      <c r="A14" s="10"/>
      <c r="B14" s="12"/>
    </row>
    <row r="15" ht="15.75">
      <c r="B15" s="9" t="s">
        <v>11</v>
      </c>
    </row>
    <row r="16" spans="1:2" ht="15.75">
      <c r="A16" s="10"/>
      <c r="B16" s="12"/>
    </row>
    <row r="17" ht="15.75">
      <c r="B17" s="13" t="s">
        <v>12</v>
      </c>
    </row>
    <row r="18" ht="21.75" customHeight="1">
      <c r="B18" s="14" t="s">
        <v>13</v>
      </c>
    </row>
    <row r="19" ht="12" customHeight="1">
      <c r="B19" s="14"/>
    </row>
    <row r="20" ht="48.75" customHeight="1">
      <c r="B20" s="15" t="s">
        <v>14</v>
      </c>
    </row>
    <row r="21" ht="56.25" customHeight="1">
      <c r="B21" s="15" t="s">
        <v>15</v>
      </c>
    </row>
    <row r="22" ht="13.5" customHeight="1">
      <c r="B22" s="16"/>
    </row>
    <row r="23" ht="30.75">
      <c r="B23" s="13" t="s">
        <v>16</v>
      </c>
    </row>
    <row r="24" ht="15.75">
      <c r="B24" s="17"/>
    </row>
    <row r="25" ht="30.75">
      <c r="B25" s="17" t="s">
        <v>17</v>
      </c>
    </row>
    <row r="26" ht="15.75">
      <c r="B26" s="17"/>
    </row>
    <row r="27" ht="47.25">
      <c r="B27" s="18" t="s">
        <v>18</v>
      </c>
    </row>
    <row r="28" ht="15.75">
      <c r="B28" s="18"/>
    </row>
    <row r="29" ht="15.75">
      <c r="B29" s="18" t="s">
        <v>19</v>
      </c>
    </row>
    <row r="30" ht="15.75">
      <c r="B30" s="18"/>
    </row>
    <row r="31" ht="63">
      <c r="B31" s="18" t="s">
        <v>20</v>
      </c>
    </row>
    <row r="32" ht="15.75">
      <c r="B32" s="18"/>
    </row>
    <row r="33" ht="31.5">
      <c r="B33" s="18" t="s">
        <v>21</v>
      </c>
    </row>
    <row r="34" spans="1:2" ht="15.75">
      <c r="A34" s="19"/>
      <c r="B34" s="12"/>
    </row>
    <row r="35" ht="25.5">
      <c r="B35" s="20" t="s">
        <v>22</v>
      </c>
    </row>
    <row r="36" ht="15">
      <c r="B36" s="12"/>
    </row>
    <row r="37" s="9" customFormat="1" ht="15">
      <c r="A37" s="21"/>
    </row>
    <row r="38" s="9" customFormat="1" ht="15">
      <c r="A38" s="22"/>
    </row>
    <row r="39" spans="1:2" s="9" customFormat="1" ht="15">
      <c r="A39" s="21"/>
      <c r="B39" s="17"/>
    </row>
    <row r="40" s="9" customFormat="1" ht="15">
      <c r="A40" s="22"/>
    </row>
    <row r="41" s="9" customFormat="1" ht="15">
      <c r="A41" s="21"/>
    </row>
  </sheetData>
  <sheetProtection selectLockedCells="1" selectUnlockedCells="1"/>
  <hyperlinks>
    <hyperlink ref="A6" r:id="rId1" display="E-Mail: bs.engel13@gmail.com"/>
  </hyperlinks>
  <printOptions/>
  <pageMargins left="0.7" right="0.7" top="0.7875" bottom="0.7875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K13" sqref="K13"/>
    </sheetView>
  </sheetViews>
  <sheetFormatPr defaultColWidth="11.421875" defaultRowHeight="12.75"/>
  <cols>
    <col min="1" max="1" width="14.8515625" style="23" customWidth="1"/>
    <col min="2" max="2" width="3.8515625" style="23" customWidth="1"/>
    <col min="3" max="3" width="23.140625" style="22" customWidth="1"/>
    <col min="4" max="4" width="3.140625" style="24" customWidth="1"/>
    <col min="5" max="5" width="23.00390625" style="23" customWidth="1"/>
    <col min="6" max="6" width="3.57421875" style="22" customWidth="1"/>
    <col min="7" max="7" width="22.57421875" style="24" customWidth="1"/>
    <col min="8" max="8" width="3.140625" style="23" customWidth="1"/>
    <col min="9" max="9" width="19.28125" style="22" customWidth="1"/>
    <col min="10" max="10" width="3.8515625" style="24" customWidth="1"/>
    <col min="11" max="11" width="20.7109375" style="23" customWidth="1"/>
    <col min="12" max="12" width="3.28125" style="22" customWidth="1"/>
    <col min="13" max="13" width="14.421875" style="24" customWidth="1"/>
    <col min="14" max="14" width="5.140625" style="25" customWidth="1"/>
    <col min="15" max="15" width="18.8515625" style="22" customWidth="1"/>
    <col min="16" max="16" width="2.8515625" style="25" customWidth="1"/>
    <col min="17" max="17" width="19.140625" style="22" customWidth="1"/>
    <col min="18" max="16384" width="11.421875" style="22" customWidth="1"/>
  </cols>
  <sheetData>
    <row r="1" ht="12.75">
      <c r="A1" s="26" t="s">
        <v>23</v>
      </c>
    </row>
    <row r="3" spans="1:16" s="28" customFormat="1" ht="18">
      <c r="A3" s="22"/>
      <c r="B3" s="27"/>
      <c r="D3" s="29"/>
      <c r="E3" s="30"/>
      <c r="G3" s="30"/>
      <c r="H3" s="27"/>
      <c r="J3" s="29"/>
      <c r="K3" s="27"/>
      <c r="M3" s="29"/>
      <c r="N3" s="27"/>
      <c r="P3" s="27"/>
    </row>
    <row r="4" spans="4:10" s="25" customFormat="1" ht="12.75">
      <c r="D4" s="31"/>
      <c r="J4" s="31"/>
    </row>
    <row r="5" spans="1:17" s="40" customFormat="1" ht="15">
      <c r="A5" s="32">
        <v>1</v>
      </c>
      <c r="B5" s="33" t="s">
        <v>24</v>
      </c>
      <c r="C5" s="34" t="s">
        <v>25</v>
      </c>
      <c r="D5" s="35" t="s">
        <v>26</v>
      </c>
      <c r="E5" s="34" t="s">
        <v>27</v>
      </c>
      <c r="F5" s="36"/>
      <c r="G5" s="37"/>
      <c r="H5" s="36"/>
      <c r="I5" s="38"/>
      <c r="J5" s="36"/>
      <c r="K5" s="39"/>
      <c r="L5" s="36"/>
      <c r="M5" s="39"/>
      <c r="N5" s="36"/>
      <c r="P5" s="36"/>
      <c r="Q5" s="41"/>
    </row>
    <row r="6" spans="1:17" s="40" customFormat="1" ht="15">
      <c r="A6" s="32">
        <v>2</v>
      </c>
      <c r="B6" s="33" t="s">
        <v>24</v>
      </c>
      <c r="C6" s="42" t="s">
        <v>28</v>
      </c>
      <c r="D6" s="35" t="s">
        <v>26</v>
      </c>
      <c r="E6" s="34" t="s">
        <v>29</v>
      </c>
      <c r="F6" s="36"/>
      <c r="G6" s="37"/>
      <c r="H6" s="36"/>
      <c r="I6" s="38"/>
      <c r="J6" s="36"/>
      <c r="K6" s="39"/>
      <c r="L6" s="36"/>
      <c r="M6" s="39"/>
      <c r="N6" s="36"/>
      <c r="P6" s="36"/>
      <c r="Q6" s="41"/>
    </row>
    <row r="7" spans="1:17" s="40" customFormat="1" ht="15">
      <c r="A7" s="32">
        <v>3</v>
      </c>
      <c r="B7" s="33" t="s">
        <v>24</v>
      </c>
      <c r="C7" s="34" t="s">
        <v>30</v>
      </c>
      <c r="D7" s="35" t="s">
        <v>26</v>
      </c>
      <c r="E7" s="34" t="s">
        <v>31</v>
      </c>
      <c r="F7" s="36"/>
      <c r="G7" s="42"/>
      <c r="H7" s="36"/>
      <c r="I7" s="38"/>
      <c r="J7" s="36"/>
      <c r="K7" s="39"/>
      <c r="L7" s="36"/>
      <c r="M7" s="39"/>
      <c r="N7" s="36"/>
      <c r="P7" s="36"/>
      <c r="Q7" s="41"/>
    </row>
    <row r="8" spans="1:17" s="40" customFormat="1" ht="15">
      <c r="A8" s="32">
        <v>4</v>
      </c>
      <c r="B8" s="43" t="s">
        <v>24</v>
      </c>
      <c r="C8" s="44" t="s">
        <v>32</v>
      </c>
      <c r="D8" s="35" t="s">
        <v>26</v>
      </c>
      <c r="E8" s="34" t="s">
        <v>33</v>
      </c>
      <c r="F8" s="36"/>
      <c r="G8" s="37"/>
      <c r="H8" s="36"/>
      <c r="I8" s="45"/>
      <c r="J8" s="36"/>
      <c r="K8" s="39"/>
      <c r="L8" s="36"/>
      <c r="M8" s="39"/>
      <c r="N8" s="36"/>
      <c r="P8" s="36"/>
      <c r="Q8" s="24"/>
    </row>
    <row r="9" spans="1:17" s="40" customFormat="1" ht="15">
      <c r="A9" s="32">
        <v>5</v>
      </c>
      <c r="B9" s="43" t="s">
        <v>24</v>
      </c>
      <c r="C9" s="38" t="s">
        <v>34</v>
      </c>
      <c r="D9" s="35" t="s">
        <v>26</v>
      </c>
      <c r="E9" s="38" t="s">
        <v>35</v>
      </c>
      <c r="F9" s="36"/>
      <c r="G9" s="46"/>
      <c r="H9" s="36"/>
      <c r="I9" s="38"/>
      <c r="J9" s="36"/>
      <c r="K9" s="39"/>
      <c r="L9" s="36"/>
      <c r="M9" s="39"/>
      <c r="N9" s="36"/>
      <c r="P9" s="36"/>
      <c r="Q9" s="24"/>
    </row>
    <row r="10" spans="1:17" s="40" customFormat="1" ht="15">
      <c r="A10" s="32">
        <v>6</v>
      </c>
      <c r="B10" s="47"/>
      <c r="C10" s="34"/>
      <c r="D10" s="41"/>
      <c r="E10" s="38"/>
      <c r="F10" s="36"/>
      <c r="G10" s="46"/>
      <c r="H10" s="36"/>
      <c r="I10" s="38"/>
      <c r="J10" s="36"/>
      <c r="K10" s="39"/>
      <c r="L10" s="36"/>
      <c r="M10" s="39"/>
      <c r="N10" s="36"/>
      <c r="P10" s="36"/>
      <c r="Q10" s="24"/>
    </row>
    <row r="11" spans="1:17" s="40" customFormat="1" ht="15">
      <c r="A11" s="32"/>
      <c r="B11" s="47"/>
      <c r="C11" s="34"/>
      <c r="D11" s="47"/>
      <c r="E11" s="38"/>
      <c r="F11" s="36"/>
      <c r="G11" s="46"/>
      <c r="H11" s="36"/>
      <c r="I11" s="38"/>
      <c r="J11" s="36"/>
      <c r="K11" s="39"/>
      <c r="L11" s="36"/>
      <c r="M11" s="39"/>
      <c r="N11" s="36"/>
      <c r="P11" s="36"/>
      <c r="Q11" s="24"/>
    </row>
    <row r="12" spans="2:17" s="40" customFormat="1" ht="12.75">
      <c r="B12" s="47"/>
      <c r="C12" s="41"/>
      <c r="D12" s="41"/>
      <c r="E12" s="47"/>
      <c r="F12" s="41"/>
      <c r="G12" s="48"/>
      <c r="H12" s="47"/>
      <c r="I12" s="24"/>
      <c r="J12" s="41"/>
      <c r="K12" s="31"/>
      <c r="L12" s="41"/>
      <c r="M12" s="41"/>
      <c r="N12" s="23"/>
      <c r="O12" s="24"/>
      <c r="P12" s="36"/>
      <c r="Q12" s="41"/>
    </row>
    <row r="13" spans="1:17" s="50" customFormat="1" ht="12.75">
      <c r="A13" s="31" t="s">
        <v>36</v>
      </c>
      <c r="B13" s="33" t="s">
        <v>24</v>
      </c>
      <c r="C13" s="49" t="s">
        <v>37</v>
      </c>
      <c r="D13" s="49"/>
      <c r="E13" s="49"/>
      <c r="F13" s="49"/>
      <c r="G13" s="49"/>
      <c r="I13" s="49"/>
      <c r="J13" s="49"/>
      <c r="L13" s="49"/>
      <c r="N13" s="37"/>
      <c r="P13" s="37"/>
      <c r="Q13" s="49"/>
    </row>
    <row r="14" spans="2:17" s="50" customFormat="1" ht="12.75">
      <c r="B14" s="33" t="s">
        <v>24</v>
      </c>
      <c r="C14" s="51" t="s">
        <v>38</v>
      </c>
      <c r="D14" s="49"/>
      <c r="F14" s="49"/>
      <c r="G14" s="49"/>
      <c r="I14" s="49"/>
      <c r="J14" s="49"/>
      <c r="L14" s="49"/>
      <c r="N14" s="37"/>
      <c r="P14" s="37"/>
      <c r="Q14" s="49"/>
    </row>
    <row r="15" spans="1:17" s="24" customFormat="1" ht="12.75">
      <c r="A15" s="47"/>
      <c r="B15" s="35" t="s">
        <v>26</v>
      </c>
      <c r="C15" s="24" t="s">
        <v>39</v>
      </c>
      <c r="N15" s="31"/>
      <c r="P15" s="31"/>
      <c r="Q15" s="41"/>
    </row>
    <row r="16" spans="1:17" s="24" customFormat="1" ht="12.75">
      <c r="A16" s="47"/>
      <c r="B16" s="35" t="s">
        <v>26</v>
      </c>
      <c r="C16" s="52" t="s">
        <v>40</v>
      </c>
      <c r="D16" s="48"/>
      <c r="E16" s="47"/>
      <c r="F16" s="41"/>
      <c r="G16" s="48"/>
      <c r="H16" s="47"/>
      <c r="J16" s="48"/>
      <c r="K16" s="31"/>
      <c r="L16" s="41"/>
      <c r="M16" s="48"/>
      <c r="N16" s="31"/>
      <c r="P16" s="31"/>
      <c r="Q16" s="41"/>
    </row>
    <row r="17" spans="1:17" s="24" customFormat="1" ht="12.75">
      <c r="A17" s="47"/>
      <c r="B17" s="25"/>
      <c r="C17" s="48"/>
      <c r="D17" s="48"/>
      <c r="E17" s="47"/>
      <c r="F17" s="41"/>
      <c r="G17" s="48"/>
      <c r="H17" s="47"/>
      <c r="J17" s="48"/>
      <c r="K17" s="31"/>
      <c r="L17" s="41"/>
      <c r="M17" s="48"/>
      <c r="N17" s="31"/>
      <c r="P17" s="31"/>
      <c r="Q17" s="41"/>
    </row>
    <row r="18" spans="1:16" s="38" customFormat="1" ht="12.75">
      <c r="A18" s="31" t="s">
        <v>41</v>
      </c>
      <c r="B18" s="31"/>
      <c r="C18" s="24" t="s">
        <v>42</v>
      </c>
      <c r="E18" s="31"/>
      <c r="F18" s="24"/>
      <c r="H18" s="31"/>
      <c r="K18" s="31"/>
      <c r="L18" s="41"/>
      <c r="N18" s="31"/>
      <c r="O18" s="41"/>
      <c r="P18" s="31"/>
    </row>
    <row r="19" spans="1:17" s="26" customFormat="1" ht="12.75">
      <c r="A19" s="25"/>
      <c r="B19" s="25"/>
      <c r="C19" s="22" t="s">
        <v>43</v>
      </c>
      <c r="D19" s="38"/>
      <c r="E19" s="25"/>
      <c r="G19" s="38"/>
      <c r="H19" s="25"/>
      <c r="J19" s="38"/>
      <c r="K19" s="25"/>
      <c r="L19" s="22"/>
      <c r="M19" s="38"/>
      <c r="N19" s="25"/>
      <c r="P19" s="25"/>
      <c r="Q19" s="53"/>
    </row>
    <row r="20" spans="1:17" s="26" customFormat="1" ht="12.75">
      <c r="A20" s="25"/>
      <c r="B20" s="25"/>
      <c r="D20" s="38"/>
      <c r="E20" s="44"/>
      <c r="G20" s="38"/>
      <c r="H20" s="25"/>
      <c r="J20" s="38"/>
      <c r="K20" s="25"/>
      <c r="L20" s="22"/>
      <c r="M20" s="38"/>
      <c r="N20" s="25"/>
      <c r="P20" s="25"/>
      <c r="Q20" s="53"/>
    </row>
    <row r="21" spans="1:17" s="26" customFormat="1" ht="15">
      <c r="A21" s="25" t="s">
        <v>44</v>
      </c>
      <c r="B21" s="25"/>
      <c r="C21" s="54" t="s">
        <v>45</v>
      </c>
      <c r="D21" s="38"/>
      <c r="E21" s="44"/>
      <c r="G21" s="38"/>
      <c r="H21" s="25"/>
      <c r="J21" s="38"/>
      <c r="K21" s="25"/>
      <c r="L21" s="22"/>
      <c r="M21" s="38"/>
      <c r="N21" s="25"/>
      <c r="P21" s="25"/>
      <c r="Q21" s="53"/>
    </row>
    <row r="22" spans="1:17" s="26" customFormat="1" ht="12.75">
      <c r="A22" s="25"/>
      <c r="B22" s="25"/>
      <c r="C22" s="22" t="s">
        <v>46</v>
      </c>
      <c r="D22" s="38"/>
      <c r="E22" s="44"/>
      <c r="G22" s="38"/>
      <c r="H22" s="25"/>
      <c r="J22" s="38"/>
      <c r="K22" s="25"/>
      <c r="L22" s="22"/>
      <c r="M22" s="38"/>
      <c r="N22" s="25"/>
      <c r="P22" s="25"/>
      <c r="Q22" s="53"/>
    </row>
    <row r="23" spans="1:17" s="26" customFormat="1" ht="12.75">
      <c r="A23" s="25"/>
      <c r="B23" s="25"/>
      <c r="D23" s="38"/>
      <c r="E23" s="25"/>
      <c r="G23" s="38"/>
      <c r="H23" s="25"/>
      <c r="J23" s="38"/>
      <c r="K23" s="25"/>
      <c r="L23" s="22"/>
      <c r="M23" s="38"/>
      <c r="N23" s="25"/>
      <c r="P23" s="25"/>
      <c r="Q23" s="53"/>
    </row>
    <row r="24" spans="1:17" s="26" customFormat="1" ht="12.75">
      <c r="A24" s="25" t="s">
        <v>47</v>
      </c>
      <c r="B24" s="25"/>
      <c r="C24" s="22" t="s">
        <v>48</v>
      </c>
      <c r="D24" s="38"/>
      <c r="E24" s="25"/>
      <c r="G24" s="38"/>
      <c r="H24" s="25"/>
      <c r="J24" s="38"/>
      <c r="K24" s="25"/>
      <c r="L24" s="22"/>
      <c r="M24" s="38"/>
      <c r="N24" s="25"/>
      <c r="P24" s="25"/>
      <c r="Q24" s="55"/>
    </row>
    <row r="25" spans="1:3" ht="12.75">
      <c r="A25" s="56"/>
      <c r="B25" s="56"/>
      <c r="C25" s="22" t="s">
        <v>49</v>
      </c>
    </row>
    <row r="26" spans="1:14" ht="15.75">
      <c r="A26" s="57"/>
      <c r="C26" s="10"/>
      <c r="D26" s="58"/>
      <c r="G26" s="58"/>
      <c r="J26" s="58"/>
      <c r="M26" s="58"/>
      <c r="N26" s="22"/>
    </row>
    <row r="27" spans="1:14" ht="15.75">
      <c r="A27" s="57"/>
      <c r="C27" s="10"/>
      <c r="D27" s="58"/>
      <c r="G27" s="58"/>
      <c r="J27" s="58"/>
      <c r="M27" s="58"/>
      <c r="N27" s="22"/>
    </row>
    <row r="28" spans="1:13" ht="15.75">
      <c r="A28" s="59"/>
      <c r="C28" s="10"/>
      <c r="D28" s="58"/>
      <c r="G28" s="58"/>
      <c r="J28" s="58"/>
      <c r="M28" s="60"/>
    </row>
    <row r="29" spans="1:13" ht="15.75">
      <c r="A29" s="59"/>
      <c r="C29" s="10"/>
      <c r="D29" s="58"/>
      <c r="G29" s="58"/>
      <c r="J29" s="58"/>
      <c r="M29" s="60"/>
    </row>
    <row r="30" spans="1:13" ht="15.75">
      <c r="A30" s="22"/>
      <c r="C30" s="10"/>
      <c r="D30" s="60"/>
      <c r="G30" s="60"/>
      <c r="J30" s="60"/>
      <c r="K30" s="57"/>
      <c r="M30" s="60"/>
    </row>
    <row r="31" spans="1:13" ht="15.75">
      <c r="A31" s="61" t="s">
        <v>50</v>
      </c>
      <c r="C31" s="22" t="s">
        <v>51</v>
      </c>
      <c r="D31" s="60"/>
      <c r="G31" s="60"/>
      <c r="J31" s="60"/>
      <c r="M31" s="60"/>
    </row>
    <row r="32" spans="1:13" ht="15.75">
      <c r="A32" s="59"/>
      <c r="C32" s="62"/>
      <c r="D32" s="58"/>
      <c r="G32" s="58"/>
      <c r="J32" s="58"/>
      <c r="K32" s="22"/>
      <c r="M32" s="58"/>
    </row>
    <row r="33" spans="1:3" ht="12.75">
      <c r="A33" s="25"/>
      <c r="C33" s="22" t="s">
        <v>52</v>
      </c>
    </row>
    <row r="35" spans="1:3" ht="12.75">
      <c r="A35" s="25" t="s">
        <v>53</v>
      </c>
      <c r="B35" s="44"/>
      <c r="C35" s="22" t="s">
        <v>54</v>
      </c>
    </row>
    <row r="36" spans="1:5" ht="12.75">
      <c r="A36" s="25">
        <v>2019</v>
      </c>
      <c r="E36" s="24"/>
    </row>
    <row r="37" ht="15">
      <c r="G37" s="63"/>
    </row>
    <row r="38" ht="15">
      <c r="G38" s="63"/>
    </row>
    <row r="41" spans="4:7" ht="12.75">
      <c r="D41" s="22"/>
      <c r="E41" s="22"/>
      <c r="G41" s="22"/>
    </row>
    <row r="42" spans="4:7" ht="12.75">
      <c r="D42" s="22"/>
      <c r="E42" s="22"/>
      <c r="G42" s="22"/>
    </row>
    <row r="43" spans="4:7" ht="12.75">
      <c r="D43" s="22"/>
      <c r="E43" s="22"/>
      <c r="G43" s="22"/>
    </row>
    <row r="46" spans="3:5" ht="12.75">
      <c r="C46" s="57"/>
      <c r="D46" s="57"/>
      <c r="E46" s="57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80"/>
  <sheetViews>
    <sheetView zoomScalePageLayoutView="0" workbookViewId="0" topLeftCell="A1">
      <selection activeCell="G11" sqref="G11"/>
    </sheetView>
  </sheetViews>
  <sheetFormatPr defaultColWidth="10.7109375" defaultRowHeight="12.75"/>
  <cols>
    <col min="1" max="1" width="6.7109375" style="25" customWidth="1"/>
    <col min="2" max="2" width="76.28125" style="1" customWidth="1"/>
    <col min="3" max="3" width="8.57421875" style="64" customWidth="1"/>
    <col min="4" max="4" width="7.8515625" style="64" customWidth="1"/>
    <col min="5" max="16384" width="10.7109375" style="1" customWidth="1"/>
  </cols>
  <sheetData>
    <row r="2" spans="1:4" s="66" customFormat="1" ht="18">
      <c r="A2" s="65"/>
      <c r="B2" s="66" t="s">
        <v>55</v>
      </c>
      <c r="C2" s="65"/>
      <c r="D2" s="67"/>
    </row>
    <row r="3" spans="1:4" s="66" customFormat="1" ht="18">
      <c r="A3" s="65"/>
      <c r="B3" s="66" t="s">
        <v>56</v>
      </c>
      <c r="C3" s="68"/>
      <c r="D3" s="67"/>
    </row>
    <row r="4" spans="1:4" s="66" customFormat="1" ht="18">
      <c r="A4" s="65"/>
      <c r="C4" s="68"/>
      <c r="D4" s="67"/>
    </row>
    <row r="5" ht="15">
      <c r="C5" s="69"/>
    </row>
    <row r="6" spans="1:4" ht="15.75">
      <c r="A6" s="70" t="s">
        <v>57</v>
      </c>
      <c r="B6" s="71" t="s">
        <v>58</v>
      </c>
      <c r="C6" s="72" t="s">
        <v>59</v>
      </c>
      <c r="D6" s="73" t="s">
        <v>60</v>
      </c>
    </row>
    <row r="7" spans="1:4" ht="15">
      <c r="A7" s="70"/>
      <c r="B7" s="74" t="s">
        <v>61</v>
      </c>
      <c r="C7" s="75"/>
      <c r="D7" s="73"/>
    </row>
    <row r="8" spans="1:4" ht="15">
      <c r="A8" s="70"/>
      <c r="B8" s="74" t="s">
        <v>62</v>
      </c>
      <c r="C8" s="75"/>
      <c r="D8" s="73"/>
    </row>
    <row r="9" spans="1:4" ht="25.5">
      <c r="A9" s="70"/>
      <c r="B9" s="74" t="s">
        <v>63</v>
      </c>
      <c r="C9" s="76"/>
      <c r="D9" s="73"/>
    </row>
    <row r="10" spans="1:4" ht="15">
      <c r="A10" s="70"/>
      <c r="B10" s="74" t="s">
        <v>64</v>
      </c>
      <c r="C10" s="76"/>
      <c r="D10" s="73"/>
    </row>
    <row r="11" spans="1:4" ht="15.75">
      <c r="A11" s="70"/>
      <c r="B11" s="77"/>
      <c r="C11" s="76"/>
      <c r="D11" s="73"/>
    </row>
    <row r="12" spans="1:4" ht="15.75">
      <c r="A12" s="70" t="s">
        <v>65</v>
      </c>
      <c r="B12" s="78" t="s">
        <v>66</v>
      </c>
      <c r="C12" s="72"/>
      <c r="D12" s="73"/>
    </row>
    <row r="13" spans="1:4" ht="15">
      <c r="A13" s="70"/>
      <c r="B13" s="74" t="s">
        <v>67</v>
      </c>
      <c r="C13" s="75"/>
      <c r="D13" s="73"/>
    </row>
    <row r="14" spans="1:4" ht="25.5">
      <c r="A14" s="70"/>
      <c r="B14" s="74" t="s">
        <v>68</v>
      </c>
      <c r="C14" s="76"/>
      <c r="D14" s="73"/>
    </row>
    <row r="15" spans="1:4" ht="15">
      <c r="A15" s="70"/>
      <c r="B15" s="74" t="s">
        <v>69</v>
      </c>
      <c r="C15" s="76"/>
      <c r="D15" s="73"/>
    </row>
    <row r="16" spans="1:4" ht="15.75">
      <c r="A16" s="70"/>
      <c r="B16" s="77"/>
      <c r="C16" s="76"/>
      <c r="D16" s="73"/>
    </row>
    <row r="17" spans="1:4" ht="15">
      <c r="A17" s="70" t="s">
        <v>70</v>
      </c>
      <c r="B17" s="78" t="s">
        <v>71</v>
      </c>
      <c r="C17" s="76"/>
      <c r="D17" s="73"/>
    </row>
    <row r="18" spans="1:4" ht="15">
      <c r="A18" s="70"/>
      <c r="B18" s="74" t="s">
        <v>72</v>
      </c>
      <c r="C18" s="76"/>
      <c r="D18" s="73"/>
    </row>
    <row r="19" spans="1:4" ht="38.25">
      <c r="A19" s="70"/>
      <c r="B19" s="74" t="s">
        <v>73</v>
      </c>
      <c r="C19" s="72"/>
      <c r="D19" s="73"/>
    </row>
    <row r="20" spans="1:4" ht="25.5">
      <c r="A20" s="70"/>
      <c r="B20" s="74" t="s">
        <v>74</v>
      </c>
      <c r="C20" s="76"/>
      <c r="D20" s="73"/>
    </row>
    <row r="21" spans="1:4" ht="15.75">
      <c r="A21" s="70"/>
      <c r="B21" s="77"/>
      <c r="C21" s="76"/>
      <c r="D21" s="73"/>
    </row>
    <row r="22" spans="1:4" ht="15">
      <c r="A22" s="70" t="s">
        <v>75</v>
      </c>
      <c r="B22" s="78" t="s">
        <v>76</v>
      </c>
      <c r="C22" s="76"/>
      <c r="D22" s="73"/>
    </row>
    <row r="23" spans="1:4" ht="25.5">
      <c r="A23" s="70"/>
      <c r="B23" s="74" t="s">
        <v>77</v>
      </c>
      <c r="C23" s="76"/>
      <c r="D23" s="73"/>
    </row>
    <row r="24" spans="1:4" s="26" customFormat="1" ht="12.75">
      <c r="A24" s="70"/>
      <c r="B24" s="79" t="s">
        <v>78</v>
      </c>
      <c r="C24" s="75"/>
      <c r="D24" s="70"/>
    </row>
    <row r="25" spans="1:4" s="26" customFormat="1" ht="12.75">
      <c r="A25" s="70"/>
      <c r="B25" s="79" t="s">
        <v>79</v>
      </c>
      <c r="C25" s="75"/>
      <c r="D25" s="70"/>
    </row>
    <row r="26" spans="1:4" ht="15">
      <c r="A26" s="70"/>
      <c r="B26" s="74" t="s">
        <v>80</v>
      </c>
      <c r="C26" s="76"/>
      <c r="D26" s="73"/>
    </row>
    <row r="27" spans="1:4" ht="25.5">
      <c r="A27" s="70"/>
      <c r="B27" s="74" t="s">
        <v>81</v>
      </c>
      <c r="C27" s="76"/>
      <c r="D27" s="73"/>
    </row>
    <row r="28" spans="1:4" ht="15">
      <c r="A28" s="70"/>
      <c r="B28" s="74" t="s">
        <v>82</v>
      </c>
      <c r="C28" s="75"/>
      <c r="D28" s="73"/>
    </row>
    <row r="29" spans="1:4" ht="25.5">
      <c r="A29" s="70"/>
      <c r="B29" s="74" t="s">
        <v>83</v>
      </c>
      <c r="C29" s="76"/>
      <c r="D29" s="73"/>
    </row>
    <row r="30" spans="1:4" ht="15">
      <c r="A30" s="70"/>
      <c r="B30" s="79" t="s">
        <v>84</v>
      </c>
      <c r="C30" s="76"/>
      <c r="D30" s="73"/>
    </row>
    <row r="31" spans="1:4" ht="15">
      <c r="A31" s="70"/>
      <c r="B31" s="79" t="s">
        <v>85</v>
      </c>
      <c r="C31" s="76"/>
      <c r="D31" s="73"/>
    </row>
    <row r="32" spans="1:4" ht="15.75">
      <c r="A32" s="70"/>
      <c r="B32" s="77"/>
      <c r="C32" s="76"/>
      <c r="D32" s="73"/>
    </row>
    <row r="33" spans="1:4" ht="15">
      <c r="A33" s="70" t="s">
        <v>86</v>
      </c>
      <c r="B33" s="78" t="s">
        <v>87</v>
      </c>
      <c r="C33" s="76"/>
      <c r="D33" s="73"/>
    </row>
    <row r="34" spans="1:4" ht="15">
      <c r="A34" s="70"/>
      <c r="B34" s="74" t="s">
        <v>88</v>
      </c>
      <c r="C34" s="76"/>
      <c r="D34" s="73"/>
    </row>
    <row r="35" spans="1:4" ht="25.5">
      <c r="A35" s="70"/>
      <c r="B35" s="80" t="s">
        <v>89</v>
      </c>
      <c r="C35" s="76"/>
      <c r="D35" s="73"/>
    </row>
    <row r="36" spans="1:4" ht="25.5">
      <c r="A36" s="70"/>
      <c r="B36" s="74" t="s">
        <v>90</v>
      </c>
      <c r="C36" s="76"/>
      <c r="D36" s="73"/>
    </row>
    <row r="37" spans="1:4" ht="15">
      <c r="A37" s="70"/>
      <c r="B37" s="74" t="s">
        <v>91</v>
      </c>
      <c r="C37" s="73"/>
      <c r="D37" s="73"/>
    </row>
    <row r="38" spans="1:4" ht="25.5">
      <c r="A38" s="70"/>
      <c r="B38" s="80" t="s">
        <v>92</v>
      </c>
      <c r="C38" s="73"/>
      <c r="D38" s="73"/>
    </row>
    <row r="40" spans="1:4" s="66" customFormat="1" ht="18">
      <c r="A40" s="65"/>
      <c r="B40" s="81" t="s">
        <v>93</v>
      </c>
      <c r="C40" s="67"/>
      <c r="D40" s="67"/>
    </row>
    <row r="41" spans="1:4" s="66" customFormat="1" ht="18">
      <c r="A41" s="65"/>
      <c r="B41" s="82" t="s">
        <v>94</v>
      </c>
      <c r="C41" s="67"/>
      <c r="D41" s="67"/>
    </row>
    <row r="42" spans="1:4" s="66" customFormat="1" ht="18">
      <c r="A42" s="65"/>
      <c r="B42" s="82" t="s">
        <v>95</v>
      </c>
      <c r="C42" s="67"/>
      <c r="D42" s="67"/>
    </row>
    <row r="44" spans="1:4" s="66" customFormat="1" ht="18">
      <c r="A44" s="65"/>
      <c r="B44" s="83" t="s">
        <v>96</v>
      </c>
      <c r="C44" s="67"/>
      <c r="D44" s="67"/>
    </row>
    <row r="45" spans="1:4" s="66" customFormat="1" ht="18">
      <c r="A45" s="65"/>
      <c r="B45" s="84"/>
      <c r="C45" s="67"/>
      <c r="D45" s="67"/>
    </row>
    <row r="46" spans="1:4" s="66" customFormat="1" ht="18">
      <c r="A46" s="65"/>
      <c r="B46" s="84"/>
      <c r="C46" s="67"/>
      <c r="D46" s="67"/>
    </row>
    <row r="47" spans="1:4" s="66" customFormat="1" ht="18">
      <c r="A47" s="65"/>
      <c r="B47" s="84"/>
      <c r="C47" s="67"/>
      <c r="D47" s="67"/>
    </row>
    <row r="48" spans="1:4" s="66" customFormat="1" ht="18">
      <c r="A48" s="65"/>
      <c r="B48" s="84"/>
      <c r="C48" s="67"/>
      <c r="D48" s="67"/>
    </row>
    <row r="49" spans="1:4" s="66" customFormat="1" ht="18">
      <c r="A49" s="65"/>
      <c r="B49" s="84"/>
      <c r="C49" s="67"/>
      <c r="D49" s="67"/>
    </row>
    <row r="50" spans="1:4" s="66" customFormat="1" ht="18">
      <c r="A50" s="65"/>
      <c r="B50" s="84"/>
      <c r="C50" s="67"/>
      <c r="D50" s="67"/>
    </row>
    <row r="51" spans="1:4" s="66" customFormat="1" ht="18">
      <c r="A51" s="65"/>
      <c r="B51" s="84"/>
      <c r="C51" s="67"/>
      <c r="D51" s="67"/>
    </row>
    <row r="52" spans="1:4" s="66" customFormat="1" ht="18">
      <c r="A52" s="65"/>
      <c r="B52" s="84"/>
      <c r="C52" s="67"/>
      <c r="D52" s="67"/>
    </row>
    <row r="53" spans="1:4" s="66" customFormat="1" ht="18">
      <c r="A53" s="65"/>
      <c r="B53" s="84"/>
      <c r="C53" s="67"/>
      <c r="D53" s="67"/>
    </row>
    <row r="54" spans="1:4" s="66" customFormat="1" ht="18">
      <c r="A54" s="65"/>
      <c r="B54" s="84"/>
      <c r="C54" s="67"/>
      <c r="D54" s="67"/>
    </row>
    <row r="55" spans="1:4" s="66" customFormat="1" ht="18">
      <c r="A55" s="65"/>
      <c r="B55" s="84"/>
      <c r="C55" s="67"/>
      <c r="D55" s="67"/>
    </row>
    <row r="56" spans="1:4" s="66" customFormat="1" ht="18">
      <c r="A56" s="65"/>
      <c r="B56" s="84"/>
      <c r="C56" s="67"/>
      <c r="D56" s="67"/>
    </row>
    <row r="57" spans="1:4" s="66" customFormat="1" ht="18">
      <c r="A57" s="65"/>
      <c r="B57" s="84"/>
      <c r="C57" s="67"/>
      <c r="D57" s="67"/>
    </row>
    <row r="58" spans="1:4" s="66" customFormat="1" ht="18">
      <c r="A58" s="65"/>
      <c r="B58" s="84"/>
      <c r="C58" s="67"/>
      <c r="D58" s="67"/>
    </row>
    <row r="59" spans="1:4" s="66" customFormat="1" ht="18">
      <c r="A59" s="65"/>
      <c r="B59" s="84"/>
      <c r="C59" s="67"/>
      <c r="D59" s="67"/>
    </row>
    <row r="60" spans="1:4" s="66" customFormat="1" ht="18">
      <c r="A60" s="65"/>
      <c r="B60" s="84"/>
      <c r="C60" s="67"/>
      <c r="D60" s="67"/>
    </row>
    <row r="61" spans="1:4" s="66" customFormat="1" ht="18">
      <c r="A61" s="65"/>
      <c r="B61" s="84"/>
      <c r="C61" s="67"/>
      <c r="D61" s="67"/>
    </row>
    <row r="62" spans="1:4" s="66" customFormat="1" ht="18">
      <c r="A62" s="65"/>
      <c r="B62" s="84"/>
      <c r="C62" s="67"/>
      <c r="D62" s="67"/>
    </row>
    <row r="63" spans="1:4" s="66" customFormat="1" ht="18">
      <c r="A63" s="65"/>
      <c r="B63" s="84"/>
      <c r="C63" s="67"/>
      <c r="D63" s="67"/>
    </row>
    <row r="64" spans="1:4" s="66" customFormat="1" ht="18">
      <c r="A64" s="65"/>
      <c r="B64" s="83"/>
      <c r="C64" s="67"/>
      <c r="D64" s="67"/>
    </row>
    <row r="65" spans="1:4" s="66" customFormat="1" ht="18">
      <c r="A65" s="65"/>
      <c r="B65" s="83"/>
      <c r="C65" s="67"/>
      <c r="D65" s="67"/>
    </row>
    <row r="66" ht="15">
      <c r="B66" s="85" t="s">
        <v>97</v>
      </c>
    </row>
    <row r="67" ht="15.75">
      <c r="B67" s="86"/>
    </row>
    <row r="68" ht="15">
      <c r="B68" s="87" t="s">
        <v>98</v>
      </c>
    </row>
    <row r="69" ht="25.5">
      <c r="B69" s="88" t="s">
        <v>99</v>
      </c>
    </row>
    <row r="70" ht="15">
      <c r="B70" s="88"/>
    </row>
    <row r="71" ht="15">
      <c r="B71" s="89" t="s">
        <v>100</v>
      </c>
    </row>
    <row r="72" ht="15">
      <c r="B72" s="89" t="s">
        <v>101</v>
      </c>
    </row>
    <row r="73" ht="15">
      <c r="B73" s="89" t="s">
        <v>102</v>
      </c>
    </row>
    <row r="74" ht="15">
      <c r="B74" s="89" t="s">
        <v>103</v>
      </c>
    </row>
    <row r="75" ht="38.25">
      <c r="B75" s="90" t="s">
        <v>104</v>
      </c>
    </row>
    <row r="78" ht="15">
      <c r="B78" s="87" t="s">
        <v>105</v>
      </c>
    </row>
    <row r="79" ht="38.25">
      <c r="B79" s="88" t="s">
        <v>106</v>
      </c>
    </row>
    <row r="80" ht="25.5">
      <c r="B80" s="90" t="s">
        <v>107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B82"/>
  <sheetViews>
    <sheetView zoomScalePageLayoutView="0" workbookViewId="0" topLeftCell="A1">
      <selection activeCell="AB20" sqref="AB20"/>
    </sheetView>
  </sheetViews>
  <sheetFormatPr defaultColWidth="11.421875" defaultRowHeight="12.75"/>
  <cols>
    <col min="1" max="1" width="15.57421875" style="0" customWidth="1"/>
    <col min="2" max="2" width="18.7109375" style="0" customWidth="1"/>
    <col min="3" max="3" width="2.28125" style="91" customWidth="1"/>
    <col min="4" max="13" width="2.28125" style="0" customWidth="1"/>
    <col min="14" max="14" width="18.8515625" style="0" customWidth="1"/>
    <col min="15" max="15" width="4.00390625" style="92" customWidth="1"/>
    <col min="16" max="16" width="1.421875" style="92" customWidth="1"/>
    <col min="17" max="17" width="4.00390625" style="92" customWidth="1"/>
    <col min="18" max="18" width="1.7109375" style="92" customWidth="1"/>
    <col min="19" max="19" width="4.140625" style="92" customWidth="1"/>
    <col min="20" max="20" width="0.85546875" style="92" customWidth="1"/>
    <col min="21" max="21" width="4.140625" style="92" customWidth="1"/>
  </cols>
  <sheetData>
    <row r="1" spans="1:21" s="95" customFormat="1" ht="12.75">
      <c r="A1" s="93" t="s">
        <v>108</v>
      </c>
      <c r="B1" s="44" t="s">
        <v>109</v>
      </c>
      <c r="C1" s="94"/>
      <c r="O1" s="96"/>
      <c r="P1" s="96"/>
      <c r="Q1" s="96"/>
      <c r="R1" s="96"/>
      <c r="S1" s="96"/>
      <c r="T1" s="96"/>
      <c r="U1" s="96"/>
    </row>
    <row r="2" spans="1:21" s="95" customFormat="1" ht="12.75">
      <c r="A2" s="93" t="s">
        <v>110</v>
      </c>
      <c r="B2" s="26" t="s">
        <v>111</v>
      </c>
      <c r="C2" s="94"/>
      <c r="O2" s="96"/>
      <c r="P2" s="96"/>
      <c r="Q2" s="96"/>
      <c r="R2" s="96"/>
      <c r="S2" s="96"/>
      <c r="T2" s="96"/>
      <c r="U2" s="96"/>
    </row>
    <row r="3" spans="1:21" s="95" customFormat="1" ht="12.75">
      <c r="A3" s="93" t="s">
        <v>112</v>
      </c>
      <c r="B3" s="44" t="s">
        <v>113</v>
      </c>
      <c r="C3" s="97" t="s">
        <v>114</v>
      </c>
      <c r="O3" s="96"/>
      <c r="P3" s="96"/>
      <c r="Q3" s="96"/>
      <c r="R3" s="96"/>
      <c r="S3" s="96"/>
      <c r="T3" s="96"/>
      <c r="U3" s="96"/>
    </row>
    <row r="4" spans="1:21" s="95" customFormat="1" ht="12.75">
      <c r="A4" s="93" t="s">
        <v>115</v>
      </c>
      <c r="B4" s="44" t="s">
        <v>116</v>
      </c>
      <c r="C4" s="94"/>
      <c r="O4" s="96"/>
      <c r="P4" s="96"/>
      <c r="Q4" s="96"/>
      <c r="R4" s="96"/>
      <c r="S4" s="96"/>
      <c r="T4" s="96"/>
      <c r="U4" s="96"/>
    </row>
    <row r="5" spans="1:21" s="95" customFormat="1" ht="12.75">
      <c r="A5" s="93" t="s">
        <v>117</v>
      </c>
      <c r="B5" s="44" t="s">
        <v>118</v>
      </c>
      <c r="C5" s="94"/>
      <c r="O5" s="96"/>
      <c r="P5" s="96"/>
      <c r="Q5" s="96"/>
      <c r="R5" s="96"/>
      <c r="S5" s="96"/>
      <c r="T5" s="96"/>
      <c r="U5" s="96"/>
    </row>
    <row r="6" spans="1:21" s="95" customFormat="1" ht="12.75">
      <c r="A6" s="93" t="s">
        <v>119</v>
      </c>
      <c r="B6" s="95" t="s">
        <v>120</v>
      </c>
      <c r="C6" s="94"/>
      <c r="O6" s="96"/>
      <c r="P6" s="96"/>
      <c r="Q6" s="96"/>
      <c r="R6" s="96"/>
      <c r="S6" s="96"/>
      <c r="T6" s="96"/>
      <c r="U6" s="96"/>
    </row>
    <row r="7" spans="1:21" s="95" customFormat="1" ht="12.75">
      <c r="A7" s="93" t="s">
        <v>121</v>
      </c>
      <c r="B7" s="98" t="s">
        <v>122</v>
      </c>
      <c r="C7" s="94"/>
      <c r="O7" s="96"/>
      <c r="P7" s="96"/>
      <c r="Q7" s="96"/>
      <c r="R7" s="96"/>
      <c r="S7" s="96"/>
      <c r="T7" s="96"/>
      <c r="U7" s="96"/>
    </row>
    <row r="8" spans="1:21" s="95" customFormat="1" ht="12.75">
      <c r="A8" s="93" t="s">
        <v>123</v>
      </c>
      <c r="B8" s="42" t="s">
        <v>25</v>
      </c>
      <c r="C8" s="94"/>
      <c r="O8" s="96"/>
      <c r="P8" s="96"/>
      <c r="Q8" s="96"/>
      <c r="R8" s="96"/>
      <c r="S8" s="96"/>
      <c r="T8" s="96"/>
      <c r="U8" s="96"/>
    </row>
    <row r="9" spans="1:21" s="95" customFormat="1" ht="12.75">
      <c r="A9" s="93"/>
      <c r="B9" s="37" t="s">
        <v>124</v>
      </c>
      <c r="C9" s="94"/>
      <c r="O9" s="96"/>
      <c r="P9" s="96"/>
      <c r="Q9" s="96"/>
      <c r="R9" s="96"/>
      <c r="S9" s="96"/>
      <c r="T9" s="96"/>
      <c r="U9" s="96"/>
    </row>
    <row r="10" spans="1:21" s="95" customFormat="1" ht="12.75">
      <c r="A10" s="93"/>
      <c r="B10" s="37" t="s">
        <v>30</v>
      </c>
      <c r="C10" s="94"/>
      <c r="O10" s="96"/>
      <c r="P10" s="96"/>
      <c r="Q10" s="96"/>
      <c r="R10" s="96"/>
      <c r="S10" s="96"/>
      <c r="T10" s="96"/>
      <c r="U10" s="96"/>
    </row>
    <row r="11" spans="1:21" s="95" customFormat="1" ht="12.75">
      <c r="A11" s="93"/>
      <c r="B11" s="42" t="s">
        <v>32</v>
      </c>
      <c r="C11" s="94"/>
      <c r="O11" s="96"/>
      <c r="P11" s="96"/>
      <c r="Q11" s="96"/>
      <c r="R11" s="99"/>
      <c r="S11" s="99"/>
      <c r="T11" s="92"/>
      <c r="U11" s="99"/>
    </row>
    <row r="12" spans="1:21" s="95" customFormat="1" ht="12.75">
      <c r="A12" s="93"/>
      <c r="B12" s="34" t="s">
        <v>125</v>
      </c>
      <c r="C12" s="94"/>
      <c r="O12" s="96"/>
      <c r="P12" s="96"/>
      <c r="Q12" s="96"/>
      <c r="R12" s="99"/>
      <c r="S12" s="99"/>
      <c r="T12" s="92"/>
      <c r="U12" s="99"/>
    </row>
    <row r="13" spans="1:21" s="34" customFormat="1" ht="12.75">
      <c r="A13" s="100"/>
      <c r="B13" s="96"/>
      <c r="C13" s="101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9"/>
      <c r="S13" s="99"/>
      <c r="T13" s="92"/>
      <c r="U13" s="99"/>
    </row>
    <row r="14" spans="1:21" s="34" customFormat="1" ht="12.75">
      <c r="A14" s="102" t="s">
        <v>126</v>
      </c>
      <c r="B14" s="96" t="s">
        <v>127</v>
      </c>
      <c r="C14" s="101"/>
      <c r="D14" s="95" t="s">
        <v>128</v>
      </c>
      <c r="E14" s="96"/>
      <c r="F14" s="96"/>
      <c r="G14" s="96"/>
      <c r="H14" s="96"/>
      <c r="I14" s="96"/>
      <c r="J14" s="96"/>
      <c r="K14" s="96"/>
      <c r="L14" s="96"/>
      <c r="M14" s="96"/>
      <c r="N14" s="96" t="s">
        <v>129</v>
      </c>
      <c r="O14" s="92"/>
      <c r="P14" s="96" t="s">
        <v>130</v>
      </c>
      <c r="Q14" s="96"/>
      <c r="R14" s="99"/>
      <c r="S14" s="96"/>
      <c r="T14" s="96" t="s">
        <v>131</v>
      </c>
      <c r="U14" s="96"/>
    </row>
    <row r="15" spans="1:21" s="34" customFormat="1" ht="12.75">
      <c r="A15" s="100"/>
      <c r="B15" s="96"/>
      <c r="C15" s="101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 s="105" customFormat="1" ht="12.75">
      <c r="A16" s="100" t="str">
        <f>T(B4)</f>
        <v>11 Uhr</v>
      </c>
      <c r="B16" s="103" t="str">
        <f>T(B8)</f>
        <v>TV Hohenklingen</v>
      </c>
      <c r="C16" s="104" t="s">
        <v>132</v>
      </c>
      <c r="D16" s="103" t="str">
        <f>T(B9)</f>
        <v>TV Vaihingen/Enz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 t="str">
        <f>T(B12)</f>
        <v>TV Veringendorf </v>
      </c>
      <c r="O16" s="99"/>
      <c r="P16" s="99" t="s">
        <v>133</v>
      </c>
      <c r="Q16" s="99"/>
      <c r="R16" s="99"/>
      <c r="S16" s="99">
        <f>IF(O16="","",IF(O16=Q16,"1",IF(O16&gt;Q16,"2","0")))</f>
      </c>
      <c r="T16" s="92" t="s">
        <v>133</v>
      </c>
      <c r="U16" s="99">
        <f>IF(Q16="","",IF(O16=Q16,"1",IF(O16&lt;Q16,"2","0")))</f>
      </c>
    </row>
    <row r="17" spans="1:21" s="105" customFormat="1" ht="12.75">
      <c r="A17" s="100"/>
      <c r="B17" s="103" t="str">
        <f>T(B10)</f>
        <v>TSV Niedernhall</v>
      </c>
      <c r="C17" s="104" t="s">
        <v>132</v>
      </c>
      <c r="D17" s="103" t="str">
        <f>T(B11)</f>
        <v>VfB Stuttgart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03" t="str">
        <f>T(B9)</f>
        <v>TV Vaihingen/Enz</v>
      </c>
      <c r="O17" s="99"/>
      <c r="P17" s="99" t="s">
        <v>133</v>
      </c>
      <c r="Q17" s="99"/>
      <c r="R17" s="99"/>
      <c r="S17" s="99">
        <f>IF(O17="","",IF(O17=Q17,"1",IF(O17&gt;Q17,"2","0")))</f>
      </c>
      <c r="T17" s="92" t="s">
        <v>133</v>
      </c>
      <c r="U17" s="99">
        <f>IF(Q17="","",IF(O17=Q17,"1",IF(O17&lt;Q17,"2","0")))</f>
      </c>
    </row>
    <row r="18" spans="1:21" s="105" customFormat="1" ht="12.75">
      <c r="A18" s="100"/>
      <c r="B18" s="103"/>
      <c r="C18" s="104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99"/>
      <c r="P18" s="99"/>
      <c r="Q18" s="99"/>
      <c r="R18" s="99"/>
      <c r="S18" s="99"/>
      <c r="T18" s="92"/>
      <c r="U18" s="99"/>
    </row>
    <row r="19" spans="1:21" s="105" customFormat="1" ht="12.75">
      <c r="A19" s="100"/>
      <c r="B19" s="103" t="str">
        <f>T(B12)</f>
        <v>TV Veringendorf </v>
      </c>
      <c r="C19" s="104" t="s">
        <v>132</v>
      </c>
      <c r="D19" s="103" t="str">
        <f>T(B8)</f>
        <v>TV Hohenklingen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3" t="str">
        <f>T(B11)</f>
        <v>VfB Stuttgart</v>
      </c>
      <c r="O19" s="99"/>
      <c r="P19" s="99" t="s">
        <v>133</v>
      </c>
      <c r="Q19" s="99"/>
      <c r="R19" s="99"/>
      <c r="S19" s="99">
        <f>IF(O19="","",IF(O19=Q19,"1",IF(O19&gt;Q19,"2","0")))</f>
      </c>
      <c r="T19" s="92" t="s">
        <v>133</v>
      </c>
      <c r="U19" s="99">
        <f>IF(Q19="","",IF(O19=Q19,"1",IF(O19&lt;Q19,"2","0")))</f>
      </c>
    </row>
    <row r="20" spans="1:21" s="105" customFormat="1" ht="12.75">
      <c r="A20"/>
      <c r="B20" s="103" t="str">
        <f>T(B9)</f>
        <v>TV Vaihingen/Enz</v>
      </c>
      <c r="C20" s="104" t="s">
        <v>132</v>
      </c>
      <c r="D20" s="103" t="str">
        <f>T(B10)</f>
        <v>TSV Niedernhall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3" t="str">
        <f>T(B8)</f>
        <v>TV Hohenklingen</v>
      </c>
      <c r="O20" s="99"/>
      <c r="P20" s="99" t="s">
        <v>133</v>
      </c>
      <c r="Q20" s="99"/>
      <c r="R20" s="99"/>
      <c r="S20" s="99">
        <f>IF(O20="","",IF(O20=Q20,"1",IF(O20&gt;Q20,"2","0")))</f>
      </c>
      <c r="T20" s="92" t="s">
        <v>133</v>
      </c>
      <c r="U20" s="99">
        <f>IF(Q20="","",IF(O20=Q20,"1",IF(O20&lt;Q20,"2","0")))</f>
      </c>
    </row>
    <row r="21" spans="1:21" s="105" customFormat="1" ht="12.75">
      <c r="A21"/>
      <c r="B21" s="103"/>
      <c r="C21" s="104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99"/>
      <c r="P21" s="99"/>
      <c r="Q21" s="99"/>
      <c r="R21" s="99"/>
      <c r="S21" s="99"/>
      <c r="T21" s="92"/>
      <c r="U21" s="99"/>
    </row>
    <row r="22" spans="1:21" s="105" customFormat="1" ht="12.75">
      <c r="A22" s="100"/>
      <c r="B22" s="103" t="str">
        <f>T(B11)</f>
        <v>VfB Stuttgart</v>
      </c>
      <c r="C22" s="104" t="s">
        <v>132</v>
      </c>
      <c r="D22" s="103" t="str">
        <f>T(B12)</f>
        <v>TV Veringendorf </v>
      </c>
      <c r="E22" s="103"/>
      <c r="F22" s="103"/>
      <c r="G22" s="103"/>
      <c r="H22" s="103"/>
      <c r="I22" s="103"/>
      <c r="J22" s="103"/>
      <c r="K22" s="103"/>
      <c r="L22" s="103"/>
      <c r="M22" s="103"/>
      <c r="N22" s="103" t="str">
        <f>T(B10)</f>
        <v>TSV Niedernhall</v>
      </c>
      <c r="O22" s="99"/>
      <c r="P22" s="99" t="s">
        <v>133</v>
      </c>
      <c r="Q22" s="99"/>
      <c r="R22" s="99"/>
      <c r="S22" s="99">
        <f>IF(O22="","",IF(O22=Q22,"1",IF(O22&gt;Q22,"2","0")))</f>
      </c>
      <c r="T22" s="92" t="s">
        <v>133</v>
      </c>
      <c r="U22" s="99">
        <f>IF(Q22="","",IF(O22=Q22,"1",IF(O22&lt;Q22,"2","0")))</f>
      </c>
    </row>
    <row r="23" spans="1:21" s="105" customFormat="1" ht="12.75">
      <c r="A23" s="100"/>
      <c r="B23" s="103" t="str">
        <f>T(B8)</f>
        <v>TV Hohenklingen</v>
      </c>
      <c r="C23" s="104" t="s">
        <v>132</v>
      </c>
      <c r="D23" s="103" t="str">
        <f>T(B10)</f>
        <v>TSV Niedernhall</v>
      </c>
      <c r="E23" s="103"/>
      <c r="F23" s="103"/>
      <c r="G23" s="103"/>
      <c r="H23" s="103"/>
      <c r="I23" s="103"/>
      <c r="J23" s="103"/>
      <c r="K23" s="103"/>
      <c r="L23" s="103"/>
      <c r="M23" s="103"/>
      <c r="N23" s="103" t="str">
        <f>T(B12)</f>
        <v>TV Veringendorf </v>
      </c>
      <c r="O23" s="99"/>
      <c r="P23" s="99" t="s">
        <v>133</v>
      </c>
      <c r="Q23" s="99"/>
      <c r="R23" s="99"/>
      <c r="S23" s="99">
        <f>IF(O23="","",IF(O23=Q23,"1",IF(O23&gt;Q23,"2","0")))</f>
      </c>
      <c r="T23" s="92" t="s">
        <v>133</v>
      </c>
      <c r="U23" s="99">
        <f>IF(Q23="","",IF(O23=Q23,"1",IF(O23&lt;Q23,"2","0")))</f>
      </c>
    </row>
    <row r="25" spans="1:21" ht="12.75">
      <c r="A25" s="100"/>
      <c r="B25" s="106" t="str">
        <f>T(B9)</f>
        <v>TV Vaihingen/Enz</v>
      </c>
      <c r="C25" s="104" t="s">
        <v>132</v>
      </c>
      <c r="D25" s="106" t="str">
        <f>T(B11)</f>
        <v>VfB Stuttgart</v>
      </c>
      <c r="E25" s="106"/>
      <c r="F25" s="106"/>
      <c r="G25" s="106"/>
      <c r="H25" s="106"/>
      <c r="I25" s="106"/>
      <c r="J25" s="106"/>
      <c r="K25" s="106"/>
      <c r="L25" s="106"/>
      <c r="M25" s="106"/>
      <c r="N25" s="106" t="str">
        <f>T(B8)</f>
        <v>TV Hohenklingen</v>
      </c>
      <c r="P25" s="99" t="s">
        <v>133</v>
      </c>
      <c r="R25" s="96"/>
      <c r="S25" s="99">
        <f>IF(O25="","",IF(O25=Q25,"1",IF(O25&gt;Q25,"2","0")))</f>
      </c>
      <c r="T25" s="92" t="s">
        <v>133</v>
      </c>
      <c r="U25" s="99">
        <f>IF(Q25="","",IF(O25=Q25,"1",IF(O25&lt;Q25,"2","0")))</f>
      </c>
    </row>
    <row r="26" spans="1:21" s="105" customFormat="1" ht="12.75">
      <c r="A26" s="100"/>
      <c r="B26" s="103" t="str">
        <f>T(B10)</f>
        <v>TSV Niedernhall</v>
      </c>
      <c r="C26" s="104" t="s">
        <v>132</v>
      </c>
      <c r="D26" s="103" t="str">
        <f>T(B12)</f>
        <v>TV Veringendorf </v>
      </c>
      <c r="E26" s="103"/>
      <c r="F26" s="103"/>
      <c r="G26" s="103"/>
      <c r="H26" s="103"/>
      <c r="I26" s="103"/>
      <c r="J26" s="103"/>
      <c r="K26" s="103"/>
      <c r="L26" s="103"/>
      <c r="M26" s="103"/>
      <c r="N26" s="103" t="str">
        <f>T(B9)</f>
        <v>TV Vaihingen/Enz</v>
      </c>
      <c r="O26" s="99"/>
      <c r="P26" s="99" t="s">
        <v>133</v>
      </c>
      <c r="Q26" s="99"/>
      <c r="R26" s="99"/>
      <c r="S26" s="99">
        <f>IF(O26="","",IF(O26=Q26,"1",IF(O26&gt;Q26,"2","0")))</f>
      </c>
      <c r="T26" s="92" t="s">
        <v>133</v>
      </c>
      <c r="U26" s="99">
        <f>IF(Q26="","",IF(O26=Q26,"1",IF(O26&lt;Q26,"2","0")))</f>
      </c>
    </row>
    <row r="27" spans="1:21" s="105" customFormat="1" ht="12.75">
      <c r="A27" s="100"/>
      <c r="B27" s="103"/>
      <c r="C27" s="104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99"/>
      <c r="P27" s="99"/>
      <c r="Q27" s="99"/>
      <c r="R27" s="99"/>
      <c r="S27" s="99"/>
      <c r="T27" s="92"/>
      <c r="U27" s="99"/>
    </row>
    <row r="28" spans="1:21" ht="12.75">
      <c r="A28" s="100"/>
      <c r="B28" s="106" t="str">
        <f>T(B11)</f>
        <v>VfB Stuttgart</v>
      </c>
      <c r="C28" s="104" t="s">
        <v>132</v>
      </c>
      <c r="D28" s="106" t="str">
        <f>T(B8)</f>
        <v>TV Hohenklingen</v>
      </c>
      <c r="E28" s="106"/>
      <c r="F28" s="106"/>
      <c r="G28" s="106"/>
      <c r="H28" s="106"/>
      <c r="I28" s="106"/>
      <c r="J28" s="106"/>
      <c r="K28" s="106"/>
      <c r="L28" s="106"/>
      <c r="M28" s="106"/>
      <c r="N28" s="106" t="str">
        <f>T(B10)</f>
        <v>TSV Niedernhall</v>
      </c>
      <c r="P28" s="99" t="s">
        <v>133</v>
      </c>
      <c r="R28" s="99"/>
      <c r="S28" s="99">
        <f>IF(O28="","",IF(O28=Q28,"1",IF(O28&gt;Q28,"2","0")))</f>
      </c>
      <c r="T28" s="92" t="s">
        <v>133</v>
      </c>
      <c r="U28" s="99">
        <f>IF(Q28="","",IF(O28=Q28,"1",IF(O28&lt;Q28,"2","0")))</f>
      </c>
    </row>
    <row r="29" spans="1:21" s="99" customFormat="1" ht="12.75">
      <c r="A29" s="100"/>
      <c r="B29" s="103" t="str">
        <f>T(B12)</f>
        <v>TV Veringendorf </v>
      </c>
      <c r="C29" s="104" t="s">
        <v>132</v>
      </c>
      <c r="D29" s="103" t="str">
        <f>T(B9)</f>
        <v>TV Vaihingen/Enz</v>
      </c>
      <c r="E29" s="103"/>
      <c r="F29" s="103"/>
      <c r="G29" s="103"/>
      <c r="H29" s="103"/>
      <c r="I29" s="103"/>
      <c r="J29" s="103"/>
      <c r="K29" s="103"/>
      <c r="L29" s="103"/>
      <c r="M29" s="103"/>
      <c r="N29" s="103" t="str">
        <f>T(B11)</f>
        <v>VfB Stuttgart</v>
      </c>
      <c r="P29" s="99" t="s">
        <v>133</v>
      </c>
      <c r="S29" s="99">
        <f>IF(O29="","",IF(O29=Q29,"1",IF(O29&gt;Q29,"2","0")))</f>
      </c>
      <c r="T29" s="92" t="s">
        <v>133</v>
      </c>
      <c r="U29" s="99">
        <f>IF(Q29="","",IF(O29=Q29,"1",IF(O29&lt;Q29,"2","0")))</f>
      </c>
    </row>
    <row r="30" spans="1:21" s="34" customFormat="1" ht="12.75">
      <c r="A30" s="100"/>
      <c r="B30" s="103"/>
      <c r="C30" s="104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99"/>
      <c r="P30" s="99"/>
      <c r="Q30" s="99"/>
      <c r="R30" s="99"/>
      <c r="S30" s="99"/>
      <c r="T30" s="92"/>
      <c r="U30" s="99"/>
    </row>
    <row r="31" spans="1:21" ht="12.75">
      <c r="A31" s="100"/>
      <c r="B31" s="106"/>
      <c r="C31" s="107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R31" s="96"/>
      <c r="S31" s="99"/>
      <c r="U31" s="99"/>
    </row>
    <row r="32" spans="1:21" s="95" customFormat="1" ht="12.75">
      <c r="A32" s="93" t="s">
        <v>108</v>
      </c>
      <c r="B32" s="108" t="s">
        <v>134</v>
      </c>
      <c r="C32" s="94"/>
      <c r="O32" s="96"/>
      <c r="P32" s="96"/>
      <c r="Q32" s="96"/>
      <c r="R32" s="96"/>
      <c r="S32" s="96"/>
      <c r="T32" s="96"/>
      <c r="U32" s="96"/>
    </row>
    <row r="33" spans="1:21" s="95" customFormat="1" ht="12.75">
      <c r="A33" s="93" t="s">
        <v>110</v>
      </c>
      <c r="B33" s="26" t="s">
        <v>135</v>
      </c>
      <c r="C33" s="94"/>
      <c r="O33" s="96"/>
      <c r="P33" s="96"/>
      <c r="Q33" s="96"/>
      <c r="R33" s="96"/>
      <c r="S33" s="96"/>
      <c r="T33" s="96"/>
      <c r="U33" s="96"/>
    </row>
    <row r="34" spans="1:21" s="95" customFormat="1" ht="12.75">
      <c r="A34" s="93" t="s">
        <v>112</v>
      </c>
      <c r="B34" s="44" t="s">
        <v>136</v>
      </c>
      <c r="C34" s="109" t="s">
        <v>137</v>
      </c>
      <c r="O34" s="96"/>
      <c r="P34" s="96"/>
      <c r="Q34" s="96"/>
      <c r="R34" s="96"/>
      <c r="S34" s="96"/>
      <c r="T34" s="96"/>
      <c r="U34" s="96"/>
    </row>
    <row r="35" spans="1:21" s="95" customFormat="1" ht="12.75">
      <c r="A35" s="93" t="s">
        <v>115</v>
      </c>
      <c r="B35" s="44" t="s">
        <v>116</v>
      </c>
      <c r="C35" s="94"/>
      <c r="O35" s="96"/>
      <c r="P35" s="96"/>
      <c r="Q35" s="96"/>
      <c r="R35" s="96"/>
      <c r="S35" s="96"/>
      <c r="T35" s="96"/>
      <c r="U35" s="96"/>
    </row>
    <row r="36" spans="1:21" s="95" customFormat="1" ht="12.75">
      <c r="A36" s="93" t="s">
        <v>117</v>
      </c>
      <c r="B36" s="44" t="s">
        <v>118</v>
      </c>
      <c r="C36" s="94"/>
      <c r="O36" s="96"/>
      <c r="P36" s="96"/>
      <c r="Q36" s="96"/>
      <c r="R36" s="96"/>
      <c r="S36" s="96"/>
      <c r="T36" s="96"/>
      <c r="U36" s="96"/>
    </row>
    <row r="37" spans="1:21" s="95" customFormat="1" ht="12.75">
      <c r="A37" s="93" t="s">
        <v>119</v>
      </c>
      <c r="B37" s="44" t="s">
        <v>138</v>
      </c>
      <c r="C37" s="94"/>
      <c r="O37" s="96"/>
      <c r="P37" s="96"/>
      <c r="Q37" s="96"/>
      <c r="R37" s="96"/>
      <c r="S37" s="96"/>
      <c r="T37" s="96"/>
      <c r="U37" s="96"/>
    </row>
    <row r="38" spans="1:21" s="34" customFormat="1" ht="12.75">
      <c r="A38" s="93" t="s">
        <v>121</v>
      </c>
      <c r="B38" s="98" t="s">
        <v>122</v>
      </c>
      <c r="C38" s="101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2"/>
      <c r="P38" s="96"/>
      <c r="Q38" s="96"/>
      <c r="R38" s="99"/>
      <c r="S38" s="99"/>
      <c r="T38" s="92"/>
      <c r="U38" s="99"/>
    </row>
    <row r="39" spans="1:21" s="34" customFormat="1" ht="12.75">
      <c r="A39" s="100"/>
      <c r="B39" s="96"/>
      <c r="C39" s="101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9"/>
      <c r="S39" s="99"/>
      <c r="T39" s="92"/>
      <c r="U39" s="99"/>
    </row>
    <row r="40" spans="1:21" s="34" customFormat="1" ht="12.75">
      <c r="A40" s="102" t="s">
        <v>126</v>
      </c>
      <c r="B40" s="96" t="s">
        <v>127</v>
      </c>
      <c r="C40" s="101"/>
      <c r="D40" s="95" t="s">
        <v>128</v>
      </c>
      <c r="E40" s="96"/>
      <c r="F40" s="96"/>
      <c r="G40" s="96"/>
      <c r="H40" s="96"/>
      <c r="I40" s="96"/>
      <c r="J40" s="96"/>
      <c r="K40" s="96"/>
      <c r="L40" s="96"/>
      <c r="M40" s="96"/>
      <c r="N40" s="96" t="s">
        <v>129</v>
      </c>
      <c r="O40" s="92"/>
      <c r="P40" s="96" t="s">
        <v>130</v>
      </c>
      <c r="Q40" s="96"/>
      <c r="R40" s="99"/>
      <c r="S40" s="96"/>
      <c r="T40" s="96" t="s">
        <v>131</v>
      </c>
      <c r="U40" s="96"/>
    </row>
    <row r="41" spans="1:21" s="34" customFormat="1" ht="12.75">
      <c r="A41" s="100"/>
      <c r="B41" s="96"/>
      <c r="C41" s="101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</row>
    <row r="42" spans="1:21" s="105" customFormat="1" ht="12.75">
      <c r="A42" s="100" t="str">
        <f>T(B35)</f>
        <v>11 Uhr</v>
      </c>
      <c r="B42" s="103" t="str">
        <f>T(B9)</f>
        <v>TV Vaihingen/Enz</v>
      </c>
      <c r="C42" s="104" t="s">
        <v>132</v>
      </c>
      <c r="D42" s="103" t="str">
        <f>T(B8)</f>
        <v>TV Hohenklingen</v>
      </c>
      <c r="E42" s="103"/>
      <c r="F42" s="103"/>
      <c r="G42" s="103"/>
      <c r="H42" s="103"/>
      <c r="I42" s="103"/>
      <c r="J42" s="103"/>
      <c r="K42" s="103"/>
      <c r="L42" s="103"/>
      <c r="M42" s="103"/>
      <c r="N42" s="103" t="str">
        <f>T(B12)</f>
        <v>TV Veringendorf </v>
      </c>
      <c r="O42" s="99"/>
      <c r="P42" s="99" t="s">
        <v>133</v>
      </c>
      <c r="Q42" s="99"/>
      <c r="R42" s="99"/>
      <c r="S42" s="99">
        <f>IF(O42="","",IF(O42=Q42,"1",IF(O42&gt;Q42,"2","0")))</f>
      </c>
      <c r="T42" s="92" t="s">
        <v>133</v>
      </c>
      <c r="U42" s="99">
        <f>IF(Q42="","",IF(O42=Q42,"1",IF(O42&lt;Q42,"2","0")))</f>
      </c>
    </row>
    <row r="43" spans="1:21" s="105" customFormat="1" ht="12.75">
      <c r="A43" s="100"/>
      <c r="B43" s="103" t="str">
        <f>T(B11)</f>
        <v>VfB Stuttgart</v>
      </c>
      <c r="C43" s="104" t="s">
        <v>132</v>
      </c>
      <c r="D43" s="103" t="str">
        <f>T(B10)</f>
        <v>TSV Niedernhall</v>
      </c>
      <c r="E43" s="103"/>
      <c r="F43" s="103"/>
      <c r="G43" s="103"/>
      <c r="H43" s="103"/>
      <c r="I43" s="103"/>
      <c r="J43" s="103"/>
      <c r="K43" s="103"/>
      <c r="L43" s="103"/>
      <c r="M43" s="103"/>
      <c r="N43" s="103" t="str">
        <f>T(B9)</f>
        <v>TV Vaihingen/Enz</v>
      </c>
      <c r="O43" s="99"/>
      <c r="P43" s="99" t="s">
        <v>133</v>
      </c>
      <c r="Q43" s="99"/>
      <c r="R43" s="99"/>
      <c r="S43" s="99">
        <f>IF(O43="","",IF(O43=Q43,"1",IF(O43&gt;Q43,"2","0")))</f>
      </c>
      <c r="T43" s="92" t="s">
        <v>133</v>
      </c>
      <c r="U43" s="99">
        <f>IF(Q43="","",IF(O43=Q43,"1",IF(O43&lt;Q43,"2","0")))</f>
      </c>
    </row>
    <row r="44" spans="1:21" s="105" customFormat="1" ht="12.75">
      <c r="A44" s="100"/>
      <c r="B44" s="103"/>
      <c r="C44" s="104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99"/>
      <c r="P44" s="99"/>
      <c r="Q44" s="99"/>
      <c r="R44" s="99"/>
      <c r="S44" s="99"/>
      <c r="T44" s="92"/>
      <c r="U44" s="99"/>
    </row>
    <row r="45" spans="1:21" s="105" customFormat="1" ht="12.75">
      <c r="A45" s="100"/>
      <c r="B45" s="103" t="str">
        <f>T(B8)</f>
        <v>TV Hohenklingen</v>
      </c>
      <c r="C45" s="104" t="s">
        <v>132</v>
      </c>
      <c r="D45" s="103" t="str">
        <f>T(B12)</f>
        <v>TV Veringendorf </v>
      </c>
      <c r="E45" s="103"/>
      <c r="F45" s="103"/>
      <c r="G45" s="103"/>
      <c r="H45" s="103"/>
      <c r="I45" s="103"/>
      <c r="J45" s="103"/>
      <c r="K45" s="103"/>
      <c r="L45" s="103"/>
      <c r="M45" s="103"/>
      <c r="N45" s="103" t="str">
        <f>T(B11)</f>
        <v>VfB Stuttgart</v>
      </c>
      <c r="O45" s="99"/>
      <c r="P45" s="99" t="s">
        <v>133</v>
      </c>
      <c r="Q45" s="99"/>
      <c r="R45" s="99"/>
      <c r="S45" s="99">
        <f>IF(O45="","",IF(O45=Q45,"1",IF(O45&gt;Q45,"2","0")))</f>
      </c>
      <c r="T45" s="92" t="s">
        <v>133</v>
      </c>
      <c r="U45" s="99">
        <f>IF(Q45="","",IF(O45=Q45,"1",IF(O45&lt;Q45,"2","0")))</f>
      </c>
    </row>
    <row r="46" spans="1:21" s="105" customFormat="1" ht="12.75">
      <c r="A46"/>
      <c r="B46" s="103" t="str">
        <f>T(B10)</f>
        <v>TSV Niedernhall</v>
      </c>
      <c r="C46" s="104" t="s">
        <v>132</v>
      </c>
      <c r="D46" s="103" t="str">
        <f>T(B9)</f>
        <v>TV Vaihingen/Enz</v>
      </c>
      <c r="E46" s="103"/>
      <c r="F46" s="103"/>
      <c r="G46" s="103"/>
      <c r="H46" s="103"/>
      <c r="I46" s="103"/>
      <c r="J46" s="103"/>
      <c r="K46" s="103"/>
      <c r="L46" s="103"/>
      <c r="M46" s="103"/>
      <c r="N46" s="103" t="str">
        <f>T(B8)</f>
        <v>TV Hohenklingen</v>
      </c>
      <c r="O46" s="99"/>
      <c r="P46" s="99" t="s">
        <v>133</v>
      </c>
      <c r="Q46" s="99"/>
      <c r="R46" s="99"/>
      <c r="S46" s="99">
        <f>IF(O46="","",IF(O46=Q46,"1",IF(O46&gt;Q46,"2","0")))</f>
      </c>
      <c r="T46" s="92" t="s">
        <v>133</v>
      </c>
      <c r="U46" s="99">
        <f>IF(Q46="","",IF(O46=Q46,"1",IF(O46&lt;Q46,"2","0")))</f>
      </c>
    </row>
    <row r="47" spans="1:21" s="105" customFormat="1" ht="12.75">
      <c r="A47"/>
      <c r="B47" s="103"/>
      <c r="C47" s="104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99"/>
      <c r="P47" s="99"/>
      <c r="Q47" s="99"/>
      <c r="R47" s="99"/>
      <c r="S47" s="99"/>
      <c r="T47" s="92"/>
      <c r="U47" s="99"/>
    </row>
    <row r="48" spans="1:21" s="105" customFormat="1" ht="12.75">
      <c r="A48" s="100"/>
      <c r="B48" s="103" t="str">
        <f>T(B12)</f>
        <v>TV Veringendorf </v>
      </c>
      <c r="C48" s="104" t="s">
        <v>132</v>
      </c>
      <c r="D48" s="103" t="str">
        <f>T(B11)</f>
        <v>VfB Stuttgart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 t="str">
        <f>T(B10)</f>
        <v>TSV Niedernhall</v>
      </c>
      <c r="O48" s="99"/>
      <c r="P48" s="99" t="s">
        <v>133</v>
      </c>
      <c r="Q48" s="99"/>
      <c r="R48" s="99"/>
      <c r="S48" s="99">
        <f>IF(O48="","",IF(O48=Q48,"1",IF(O48&gt;Q48,"2","0")))</f>
      </c>
      <c r="T48" s="92" t="s">
        <v>133</v>
      </c>
      <c r="U48" s="99">
        <f>IF(Q48="","",IF(O48=Q48,"1",IF(O48&lt;Q48,"2","0")))</f>
      </c>
    </row>
    <row r="49" spans="1:21" s="105" customFormat="1" ht="12.75">
      <c r="A49" s="100"/>
      <c r="B49" s="103" t="str">
        <f>T(B10)</f>
        <v>TSV Niedernhall</v>
      </c>
      <c r="C49" s="104" t="s">
        <v>132</v>
      </c>
      <c r="D49" s="103" t="str">
        <f>T(B8)</f>
        <v>TV Hohenklingen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 t="str">
        <f>T(B12)</f>
        <v>TV Veringendorf </v>
      </c>
      <c r="O49" s="99"/>
      <c r="P49" s="99" t="s">
        <v>133</v>
      </c>
      <c r="Q49" s="99"/>
      <c r="R49" s="99"/>
      <c r="S49" s="99">
        <f>IF(O49="","",IF(O49=Q49,"1",IF(O49&gt;Q49,"2","0")))</f>
      </c>
      <c r="T49" s="92" t="s">
        <v>133</v>
      </c>
      <c r="U49" s="99">
        <f>IF(Q49="","",IF(O49=Q49,"1",IF(O49&lt;Q49,"2","0")))</f>
      </c>
    </row>
    <row r="50" ht="12.75">
      <c r="B50" s="103"/>
    </row>
    <row r="51" spans="1:21" ht="12.75">
      <c r="A51" s="100"/>
      <c r="B51" s="103" t="str">
        <f>T(B11)</f>
        <v>VfB Stuttgart</v>
      </c>
      <c r="C51" s="104" t="s">
        <v>132</v>
      </c>
      <c r="D51" s="103" t="str">
        <f>T(B9)</f>
        <v>TV Vaihingen/Enz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 t="str">
        <f>T(B8)</f>
        <v>TV Hohenklingen</v>
      </c>
      <c r="P51" s="99" t="s">
        <v>133</v>
      </c>
      <c r="R51" s="96"/>
      <c r="S51" s="99">
        <f>IF(O51="","",IF(O51=Q51,"1",IF(O51&gt;Q51,"2","0")))</f>
      </c>
      <c r="T51" s="92" t="s">
        <v>133</v>
      </c>
      <c r="U51" s="99">
        <f>IF(Q51="","",IF(O51=Q51,"1",IF(O51&lt;Q51,"2","0")))</f>
      </c>
    </row>
    <row r="52" spans="1:21" s="105" customFormat="1" ht="12.75">
      <c r="A52" s="100"/>
      <c r="B52" s="103" t="str">
        <f>T(B12)</f>
        <v>TV Veringendorf </v>
      </c>
      <c r="C52" s="104" t="s">
        <v>132</v>
      </c>
      <c r="D52" s="103" t="str">
        <f>T(B10)</f>
        <v>TSV Niedernhall</v>
      </c>
      <c r="E52" s="103"/>
      <c r="F52" s="103"/>
      <c r="G52" s="103"/>
      <c r="H52" s="103"/>
      <c r="I52" s="103"/>
      <c r="J52" s="103"/>
      <c r="K52" s="103"/>
      <c r="L52" s="103"/>
      <c r="M52" s="103"/>
      <c r="N52" s="103" t="str">
        <f>T(B9)</f>
        <v>TV Vaihingen/Enz</v>
      </c>
      <c r="O52" s="99"/>
      <c r="P52" s="99" t="s">
        <v>133</v>
      </c>
      <c r="Q52" s="99"/>
      <c r="R52" s="99"/>
      <c r="S52" s="99">
        <f>IF(O52="","",IF(O52=Q52,"1",IF(O52&gt;Q52,"2","0")))</f>
      </c>
      <c r="T52" s="92" t="s">
        <v>133</v>
      </c>
      <c r="U52" s="99">
        <f>IF(Q52="","",IF(O52=Q52,"1",IF(O52&lt;Q52,"2","0")))</f>
      </c>
    </row>
    <row r="53" spans="1:21" s="105" customFormat="1" ht="12.75">
      <c r="A53" s="100"/>
      <c r="B53" s="103"/>
      <c r="C53" s="104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99"/>
      <c r="P53" s="99"/>
      <c r="Q53" s="99"/>
      <c r="R53" s="99"/>
      <c r="S53" s="99"/>
      <c r="T53" s="92"/>
      <c r="U53" s="99"/>
    </row>
    <row r="54" spans="1:21" ht="12.75">
      <c r="A54" s="100"/>
      <c r="B54" s="103" t="str">
        <f>T(B8)</f>
        <v>TV Hohenklingen</v>
      </c>
      <c r="C54" s="104" t="s">
        <v>132</v>
      </c>
      <c r="D54" s="103" t="str">
        <f>T(B11)</f>
        <v>VfB Stuttgart</v>
      </c>
      <c r="E54" s="106"/>
      <c r="F54" s="106"/>
      <c r="G54" s="106"/>
      <c r="H54" s="106"/>
      <c r="I54" s="106"/>
      <c r="J54" s="106"/>
      <c r="K54" s="106"/>
      <c r="L54" s="106"/>
      <c r="M54" s="106"/>
      <c r="N54" s="106" t="str">
        <f>T(B10)</f>
        <v>TSV Niedernhall</v>
      </c>
      <c r="P54" s="99" t="s">
        <v>133</v>
      </c>
      <c r="R54" s="99"/>
      <c r="S54" s="99">
        <f>IF(O54="","",IF(O54=Q54,"1",IF(O54&gt;Q54,"2","0")))</f>
      </c>
      <c r="T54" s="92" t="s">
        <v>133</v>
      </c>
      <c r="U54" s="99">
        <f>IF(Q54="","",IF(O54=Q54,"1",IF(O54&lt;Q54,"2","0")))</f>
      </c>
    </row>
    <row r="55" spans="1:21" s="99" customFormat="1" ht="12.75">
      <c r="A55" s="100"/>
      <c r="B55" s="103" t="str">
        <f>T(B9)</f>
        <v>TV Vaihingen/Enz</v>
      </c>
      <c r="C55" s="104" t="s">
        <v>132</v>
      </c>
      <c r="D55" s="103" t="str">
        <f>T(B12)</f>
        <v>TV Veringendorf </v>
      </c>
      <c r="E55" s="103"/>
      <c r="F55" s="103"/>
      <c r="G55" s="103"/>
      <c r="H55" s="103"/>
      <c r="I55" s="103"/>
      <c r="J55" s="103"/>
      <c r="K55" s="103"/>
      <c r="L55" s="103"/>
      <c r="M55" s="103"/>
      <c r="N55" s="103" t="str">
        <f>T(B11)</f>
        <v>VfB Stuttgart</v>
      </c>
      <c r="P55" s="99" t="s">
        <v>133</v>
      </c>
      <c r="S55" s="99">
        <f>IF(O55="","",IF(O55=Q55,"1",IF(O55&gt;Q55,"2","0")))</f>
      </c>
      <c r="T55" s="92" t="s">
        <v>133</v>
      </c>
      <c r="U55" s="99">
        <f>IF(Q55="","",IF(O55=Q55,"1",IF(O55&lt;Q55,"2","0")))</f>
      </c>
    </row>
    <row r="56" spans="1:21" s="105" customFormat="1" ht="12.75">
      <c r="A56" s="100"/>
      <c r="B56" s="103"/>
      <c r="C56" s="104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99"/>
      <c r="P56" s="99"/>
      <c r="Q56" s="99"/>
      <c r="R56" s="99"/>
      <c r="S56" s="99"/>
      <c r="T56" s="92"/>
      <c r="U56" s="99"/>
    </row>
    <row r="57" spans="1:28" s="105" customFormat="1" ht="12.75">
      <c r="A57" s="100" t="s">
        <v>139</v>
      </c>
      <c r="B57" s="103"/>
      <c r="C57" s="104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99"/>
      <c r="P57" s="99" t="s">
        <v>140</v>
      </c>
      <c r="Q57" s="99"/>
      <c r="R57" s="99"/>
      <c r="S57" s="99"/>
      <c r="T57" s="92" t="s">
        <v>131</v>
      </c>
      <c r="U57" s="99"/>
      <c r="V57" s="99"/>
      <c r="W57" s="99"/>
      <c r="X57" s="99"/>
      <c r="Y57" s="99"/>
      <c r="Z57" s="99"/>
      <c r="AA57" s="92"/>
      <c r="AB57" s="99"/>
    </row>
    <row r="58" spans="2:28" ht="12.75">
      <c r="B58" s="110" t="str">
        <f>T(B8)</f>
        <v>TV Hohenklingen</v>
      </c>
      <c r="D58" s="111">
        <f>S16</f>
      </c>
      <c r="E58" s="111">
        <f>U19</f>
      </c>
      <c r="F58" s="111">
        <f>S23</f>
      </c>
      <c r="G58" s="111">
        <f>U28</f>
      </c>
      <c r="H58" s="111">
        <f>U42</f>
      </c>
      <c r="I58" s="111">
        <f>S45</f>
      </c>
      <c r="J58" s="111">
        <f>U49</f>
      </c>
      <c r="K58" s="111">
        <f>S54</f>
      </c>
      <c r="L58" s="112"/>
      <c r="M58" s="112"/>
      <c r="O58" s="92">
        <f>SUM(O16+Q19+O23+Q28+Q42+O45+Q49+O54)</f>
        <v>0</v>
      </c>
      <c r="P58" s="92" t="s">
        <v>133</v>
      </c>
      <c r="Q58" s="92">
        <f>SUM(Q16+O19+Q23+O28+O42+Q45+O49+Q54)</f>
        <v>0</v>
      </c>
      <c r="V58" s="92"/>
      <c r="W58" s="92"/>
      <c r="X58" s="92"/>
      <c r="Y58" s="92"/>
      <c r="Z58" s="92"/>
      <c r="AA58" s="92"/>
      <c r="AB58" s="92"/>
    </row>
    <row r="59" spans="1:28" ht="12.75">
      <c r="A59" s="100"/>
      <c r="B59" s="106" t="str">
        <f>T(B9)</f>
        <v>TV Vaihingen/Enz</v>
      </c>
      <c r="C59" s="107"/>
      <c r="D59" s="111">
        <f>U16</f>
      </c>
      <c r="E59" s="113">
        <f>S20</f>
      </c>
      <c r="F59" s="113">
        <f>S25</f>
      </c>
      <c r="G59" s="113">
        <f>U29</f>
      </c>
      <c r="H59" s="113">
        <f>S42</f>
      </c>
      <c r="I59" s="113">
        <f>U46</f>
      </c>
      <c r="J59" s="113">
        <f>U51</f>
      </c>
      <c r="K59" s="113">
        <f>S55</f>
      </c>
      <c r="L59" s="114"/>
      <c r="M59" s="114"/>
      <c r="N59" s="114"/>
      <c r="O59" s="92">
        <f>SUM(Q16+O20+O25+Q29+O42+Q46+Q51+O55)</f>
        <v>0</v>
      </c>
      <c r="P59" s="99" t="s">
        <v>133</v>
      </c>
      <c r="Q59" s="92">
        <f>SUM(O16+Q20+Q25+O29+Q42+O46+O51+Q55)</f>
        <v>0</v>
      </c>
      <c r="R59" s="96"/>
      <c r="T59" s="99"/>
      <c r="V59" s="92"/>
      <c r="W59" s="92"/>
      <c r="X59" s="99"/>
      <c r="Y59" s="92"/>
      <c r="Z59" s="92"/>
      <c r="AA59" s="99"/>
      <c r="AB59" s="92"/>
    </row>
    <row r="60" spans="1:28" s="105" customFormat="1" ht="12.75">
      <c r="A60" s="100"/>
      <c r="B60" s="103" t="str">
        <f>T(B10)</f>
        <v>TSV Niedernhall</v>
      </c>
      <c r="C60" s="104"/>
      <c r="D60" s="115">
        <f>S17</f>
      </c>
      <c r="E60" s="115">
        <f>U20</f>
      </c>
      <c r="F60" s="115">
        <f>U23</f>
      </c>
      <c r="G60" s="115">
        <f>S26</f>
      </c>
      <c r="H60" s="115">
        <f>U43</f>
      </c>
      <c r="I60" s="115">
        <f>S46</f>
      </c>
      <c r="J60" s="115">
        <f>S49</f>
      </c>
      <c r="K60" s="115">
        <f>U52</f>
      </c>
      <c r="L60" s="116"/>
      <c r="M60" s="116"/>
      <c r="N60" s="103"/>
      <c r="O60" s="99">
        <f>SUM(O17+Q20+Q23+O26+Q43+O46+O49+Q52)</f>
        <v>0</v>
      </c>
      <c r="P60" s="99" t="s">
        <v>133</v>
      </c>
      <c r="Q60" s="99">
        <f>SUM(Q17+O20+O23+Q26+O43+Q46+Q49+O52)</f>
        <v>0</v>
      </c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</row>
    <row r="61" spans="1:28" ht="12.75">
      <c r="A61" s="100"/>
      <c r="B61" s="106" t="str">
        <f>T(B11)</f>
        <v>VfB Stuttgart</v>
      </c>
      <c r="C61" s="107"/>
      <c r="D61" s="113">
        <f>U17</f>
      </c>
      <c r="E61" s="113">
        <f>S22</f>
      </c>
      <c r="F61" s="113">
        <f>U25</f>
      </c>
      <c r="G61" s="113">
        <f>S28</f>
      </c>
      <c r="H61" s="113">
        <f>S43</f>
      </c>
      <c r="I61" s="113">
        <f>U48</f>
      </c>
      <c r="J61" s="113">
        <f>S51</f>
      </c>
      <c r="K61" s="113">
        <f>U54</f>
      </c>
      <c r="L61" s="114"/>
      <c r="M61" s="114"/>
      <c r="N61" s="106"/>
      <c r="O61" s="92">
        <f>SUM(Q17+O22+Q25+O28+O43+Q48+O51+Q54)</f>
        <v>0</v>
      </c>
      <c r="P61" s="99" t="s">
        <v>133</v>
      </c>
      <c r="Q61" s="92">
        <f>SUM(O17+Q22+O25+Q28+Q43+O48+Q51+O54)</f>
        <v>0</v>
      </c>
      <c r="R61" s="99"/>
      <c r="T61" s="99"/>
      <c r="V61" s="92"/>
      <c r="W61" s="92"/>
      <c r="X61" s="99"/>
      <c r="Y61" s="92"/>
      <c r="Z61" s="92"/>
      <c r="AA61" s="99"/>
      <c r="AB61" s="92"/>
    </row>
    <row r="62" spans="2:28" ht="12.75">
      <c r="B62" s="110" t="str">
        <f>T(B12)</f>
        <v>TV Veringendorf </v>
      </c>
      <c r="D62" s="111">
        <f>S19</f>
      </c>
      <c r="E62" s="111">
        <f>U22</f>
      </c>
      <c r="F62" s="111">
        <f>U26</f>
      </c>
      <c r="G62" s="111">
        <f>S29</f>
      </c>
      <c r="H62" s="111">
        <f>U45</f>
      </c>
      <c r="I62" s="111">
        <f>S48</f>
      </c>
      <c r="J62" s="111">
        <f>S52</f>
      </c>
      <c r="K62" s="111">
        <f>U55</f>
      </c>
      <c r="L62" s="112"/>
      <c r="M62" s="112"/>
      <c r="O62" s="92">
        <f>SUM(O19+Q22+Q26+O29+Q45+O48+O52+Q55)</f>
        <v>0</v>
      </c>
      <c r="P62" s="92" t="s">
        <v>133</v>
      </c>
      <c r="Q62" s="92">
        <f>SUM(Q19+O22+O26+Q29+O45+Q48+Q52+O55)</f>
        <v>0</v>
      </c>
      <c r="V62" s="92"/>
      <c r="W62" s="92"/>
      <c r="X62" s="92"/>
      <c r="Y62" s="92"/>
      <c r="Z62" s="92"/>
      <c r="AA62" s="92"/>
      <c r="AB62" s="92"/>
    </row>
    <row r="63" spans="1:21" s="34" customFormat="1" ht="12.75">
      <c r="A63" s="100"/>
      <c r="B63" s="103"/>
      <c r="C63" s="104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96"/>
      <c r="P63" s="99"/>
      <c r="Q63" s="96"/>
      <c r="R63" s="99"/>
      <c r="S63" s="99"/>
      <c r="T63" s="99"/>
      <c r="U63" s="99"/>
    </row>
    <row r="64" spans="1:21" ht="12.75">
      <c r="A64" s="100"/>
      <c r="B64" s="106"/>
      <c r="C64" s="107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P64" s="99"/>
      <c r="S64" s="99"/>
      <c r="U64" s="99"/>
    </row>
    <row r="66" spans="1:21" ht="12.75">
      <c r="A66" s="100"/>
      <c r="B66" s="106"/>
      <c r="C66" s="107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P66" s="99"/>
      <c r="R66" s="96"/>
      <c r="S66" s="99"/>
      <c r="U66" s="99"/>
    </row>
    <row r="67" spans="1:21" ht="12.75">
      <c r="A67" s="100"/>
      <c r="B67" s="106"/>
      <c r="C67" s="107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P67" s="99"/>
      <c r="R67" s="99"/>
      <c r="S67" s="99"/>
      <c r="U67" s="99"/>
    </row>
    <row r="68" spans="1:21" s="105" customFormat="1" ht="12.75">
      <c r="A68" s="100"/>
      <c r="B68" s="103"/>
      <c r="C68" s="104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99"/>
      <c r="P68" s="99"/>
      <c r="Q68" s="99"/>
      <c r="R68" s="99"/>
      <c r="S68" s="99"/>
      <c r="T68" s="92"/>
      <c r="U68" s="99"/>
    </row>
    <row r="70" spans="1:21" ht="12.75">
      <c r="A70" s="100"/>
      <c r="B70" s="106"/>
      <c r="C70" s="107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R70" s="96"/>
      <c r="S70" s="99"/>
      <c r="U70" s="99"/>
    </row>
    <row r="72" spans="1:21" ht="12.75">
      <c r="A72" s="100"/>
      <c r="B72" s="106"/>
      <c r="C72" s="107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R72" s="96"/>
      <c r="S72" s="96"/>
      <c r="T72" s="96"/>
      <c r="U72" s="96"/>
    </row>
    <row r="73" spans="1:21" s="95" customFormat="1" ht="12.75">
      <c r="A73" s="93"/>
      <c r="C73" s="94"/>
      <c r="O73" s="96"/>
      <c r="P73" s="96"/>
      <c r="Q73" s="96"/>
      <c r="R73" s="96"/>
      <c r="S73" s="96"/>
      <c r="T73" s="96"/>
      <c r="U73" s="96"/>
    </row>
    <row r="74" spans="1:21" s="95" customFormat="1" ht="12.75">
      <c r="A74" s="93"/>
      <c r="C74" s="94"/>
      <c r="O74" s="96"/>
      <c r="P74" s="96"/>
      <c r="Q74" s="96"/>
      <c r="R74" s="96"/>
      <c r="S74" s="96"/>
      <c r="T74" s="96"/>
      <c r="U74" s="96"/>
    </row>
    <row r="75" spans="1:21" s="95" customFormat="1" ht="12.75">
      <c r="A75" s="93"/>
      <c r="C75" s="94"/>
      <c r="O75" s="96"/>
      <c r="P75" s="96"/>
      <c r="Q75" s="96"/>
      <c r="R75" s="96"/>
      <c r="S75" s="96"/>
      <c r="T75" s="96"/>
      <c r="U75" s="96"/>
    </row>
    <row r="76" spans="1:21" s="95" customFormat="1" ht="12.75">
      <c r="A76" s="93"/>
      <c r="C76" s="94"/>
      <c r="O76" s="96"/>
      <c r="P76" s="96"/>
      <c r="Q76" s="96"/>
      <c r="R76" s="96"/>
      <c r="S76" s="96"/>
      <c r="T76" s="96"/>
      <c r="U76" s="96"/>
    </row>
    <row r="77" spans="1:21" s="95" customFormat="1" ht="12.75">
      <c r="A77" s="93"/>
      <c r="C77" s="94"/>
      <c r="O77" s="96"/>
      <c r="P77" s="96"/>
      <c r="Q77" s="96"/>
      <c r="R77" s="96"/>
      <c r="S77" s="96"/>
      <c r="T77" s="96"/>
      <c r="U77" s="96"/>
    </row>
    <row r="78" spans="1:21" s="95" customFormat="1" ht="12.75">
      <c r="A78" s="93"/>
      <c r="C78" s="94"/>
      <c r="O78" s="96"/>
      <c r="P78" s="96"/>
      <c r="Q78" s="96"/>
      <c r="R78" s="96"/>
      <c r="S78" s="96"/>
      <c r="T78" s="96"/>
      <c r="U78" s="96"/>
    </row>
    <row r="79" spans="1:21" s="95" customFormat="1" ht="12.75">
      <c r="A79" s="93"/>
      <c r="C79" s="94"/>
      <c r="O79" s="96"/>
      <c r="P79" s="96"/>
      <c r="Q79" s="96"/>
      <c r="R79" s="96"/>
      <c r="S79" s="96"/>
      <c r="T79" s="96"/>
      <c r="U79" s="96"/>
    </row>
    <row r="80" spans="1:21" s="95" customFormat="1" ht="12.75">
      <c r="A80" s="93"/>
      <c r="C80" s="94"/>
      <c r="O80" s="96"/>
      <c r="P80" s="96"/>
      <c r="Q80" s="96"/>
      <c r="R80" s="99"/>
      <c r="S80" s="99"/>
      <c r="T80" s="92"/>
      <c r="U80" s="99"/>
    </row>
    <row r="81" spans="1:21" s="95" customFormat="1" ht="12.75">
      <c r="A81" s="93"/>
      <c r="C81" s="94"/>
      <c r="O81" s="96"/>
      <c r="P81" s="96"/>
      <c r="Q81" s="96"/>
      <c r="R81" s="99"/>
      <c r="S81" s="99"/>
      <c r="T81" s="92"/>
      <c r="U81" s="99"/>
    </row>
    <row r="82" spans="1:21" s="95" customFormat="1" ht="12.75">
      <c r="A82" s="93"/>
      <c r="C82" s="94"/>
      <c r="O82" s="96"/>
      <c r="P82" s="96"/>
      <c r="Q82" s="96"/>
      <c r="R82" s="99"/>
      <c r="S82" s="99"/>
      <c r="T82" s="92"/>
      <c r="U82" s="9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AB82"/>
  <sheetViews>
    <sheetView zoomScalePageLayoutView="0" workbookViewId="0" topLeftCell="A1">
      <selection activeCell="B38" sqref="B38"/>
    </sheetView>
  </sheetViews>
  <sheetFormatPr defaultColWidth="11.421875" defaultRowHeight="12.75"/>
  <cols>
    <col min="1" max="1" width="14.00390625" style="0" customWidth="1"/>
    <col min="2" max="2" width="18.7109375" style="0" customWidth="1"/>
    <col min="3" max="3" width="2.28125" style="91" customWidth="1"/>
    <col min="4" max="13" width="2.28125" style="0" customWidth="1"/>
    <col min="14" max="14" width="18.8515625" style="0" customWidth="1"/>
    <col min="15" max="15" width="4.00390625" style="92" customWidth="1"/>
    <col min="16" max="16" width="1.421875" style="92" customWidth="1"/>
    <col min="17" max="17" width="4.00390625" style="92" customWidth="1"/>
    <col min="18" max="18" width="1.7109375" style="92" customWidth="1"/>
    <col min="19" max="19" width="4.140625" style="92" customWidth="1"/>
    <col min="20" max="20" width="0.85546875" style="92" customWidth="1"/>
    <col min="21" max="21" width="4.140625" style="92" customWidth="1"/>
  </cols>
  <sheetData>
    <row r="1" spans="1:21" s="95" customFormat="1" ht="12.75">
      <c r="A1" s="93" t="s">
        <v>108</v>
      </c>
      <c r="B1" s="117" t="s">
        <v>141</v>
      </c>
      <c r="C1" s="94"/>
      <c r="O1" s="96"/>
      <c r="P1" s="96"/>
      <c r="Q1" s="96"/>
      <c r="R1" s="96"/>
      <c r="S1" s="96"/>
      <c r="T1" s="96"/>
      <c r="U1" s="96"/>
    </row>
    <row r="2" spans="1:21" s="95" customFormat="1" ht="12.75">
      <c r="A2" s="93" t="s">
        <v>110</v>
      </c>
      <c r="B2" s="26" t="s">
        <v>142</v>
      </c>
      <c r="C2" s="94"/>
      <c r="O2" s="96"/>
      <c r="P2" s="96"/>
      <c r="Q2" s="96"/>
      <c r="R2" s="96"/>
      <c r="S2" s="96"/>
      <c r="T2" s="96"/>
      <c r="U2" s="96"/>
    </row>
    <row r="3" spans="1:21" s="95" customFormat="1" ht="12.75">
      <c r="A3" s="93" t="s">
        <v>112</v>
      </c>
      <c r="B3" s="26" t="s">
        <v>143</v>
      </c>
      <c r="C3" s="97" t="s">
        <v>144</v>
      </c>
      <c r="O3" s="96"/>
      <c r="P3" s="96"/>
      <c r="Q3" s="96"/>
      <c r="R3" s="96"/>
      <c r="S3" s="96"/>
      <c r="T3" s="96"/>
      <c r="U3" s="96"/>
    </row>
    <row r="4" spans="1:21" s="95" customFormat="1" ht="12.75">
      <c r="A4" s="93" t="s">
        <v>115</v>
      </c>
      <c r="B4" s="44" t="s">
        <v>116</v>
      </c>
      <c r="C4" s="94"/>
      <c r="O4" s="96"/>
      <c r="P4" s="96"/>
      <c r="Q4" s="96"/>
      <c r="R4" s="96"/>
      <c r="S4" s="96"/>
      <c r="T4" s="96"/>
      <c r="U4" s="96"/>
    </row>
    <row r="5" spans="1:21" s="95" customFormat="1" ht="12.75">
      <c r="A5" s="93" t="s">
        <v>117</v>
      </c>
      <c r="B5" s="44" t="s">
        <v>145</v>
      </c>
      <c r="C5" s="94"/>
      <c r="O5" s="96"/>
      <c r="P5" s="96"/>
      <c r="Q5" s="96"/>
      <c r="R5" s="96"/>
      <c r="S5" s="96"/>
      <c r="T5" s="96"/>
      <c r="U5" s="96"/>
    </row>
    <row r="6" spans="1:21" s="95" customFormat="1" ht="12.75">
      <c r="A6" s="93" t="s">
        <v>119</v>
      </c>
      <c r="B6" s="44" t="s">
        <v>146</v>
      </c>
      <c r="C6" s="94"/>
      <c r="O6" s="96"/>
      <c r="P6" s="96"/>
      <c r="Q6" s="96"/>
      <c r="R6" s="96"/>
      <c r="S6" s="96"/>
      <c r="T6" s="96"/>
      <c r="U6" s="96"/>
    </row>
    <row r="7" spans="1:21" s="95" customFormat="1" ht="12.75">
      <c r="A7" s="93" t="s">
        <v>121</v>
      </c>
      <c r="B7" s="98" t="s">
        <v>122</v>
      </c>
      <c r="C7" s="94"/>
      <c r="O7" s="96"/>
      <c r="P7" s="96"/>
      <c r="Q7" s="96"/>
      <c r="R7" s="96"/>
      <c r="S7" s="96"/>
      <c r="T7" s="96"/>
      <c r="U7" s="96"/>
    </row>
    <row r="8" spans="1:21" s="95" customFormat="1" ht="12.75">
      <c r="A8" s="93" t="s">
        <v>123</v>
      </c>
      <c r="B8" s="34" t="s">
        <v>27</v>
      </c>
      <c r="C8" s="94"/>
      <c r="O8" s="96"/>
      <c r="P8" s="96"/>
      <c r="Q8" s="96"/>
      <c r="R8" s="96"/>
      <c r="S8" s="96"/>
      <c r="T8" s="96"/>
      <c r="U8" s="96"/>
    </row>
    <row r="9" spans="1:21" s="95" customFormat="1" ht="12.75">
      <c r="A9" s="93"/>
      <c r="B9" s="34" t="s">
        <v>29</v>
      </c>
      <c r="C9" s="94"/>
      <c r="O9" s="96"/>
      <c r="P9" s="96"/>
      <c r="Q9" s="96"/>
      <c r="R9" s="96"/>
      <c r="S9" s="96"/>
      <c r="T9" s="96"/>
      <c r="U9" s="96"/>
    </row>
    <row r="10" spans="1:21" s="95" customFormat="1" ht="12.75">
      <c r="A10" s="93"/>
      <c r="B10" s="44" t="s">
        <v>33</v>
      </c>
      <c r="C10" s="94"/>
      <c r="O10" s="96"/>
      <c r="P10" s="96"/>
      <c r="Q10" s="96"/>
      <c r="R10" s="96"/>
      <c r="S10" s="96"/>
      <c r="T10" s="96"/>
      <c r="U10" s="96"/>
    </row>
    <row r="11" spans="1:21" s="95" customFormat="1" ht="12.75">
      <c r="A11" s="93"/>
      <c r="B11" s="44" t="s">
        <v>35</v>
      </c>
      <c r="C11" s="94"/>
      <c r="O11" s="96"/>
      <c r="P11" s="96"/>
      <c r="Q11" s="96"/>
      <c r="R11" s="99"/>
      <c r="S11" s="99"/>
      <c r="T11" s="92"/>
      <c r="U11" s="99"/>
    </row>
    <row r="12" spans="1:21" s="95" customFormat="1" ht="12.75">
      <c r="A12" s="93"/>
      <c r="B12" s="44" t="s">
        <v>31</v>
      </c>
      <c r="C12" s="94"/>
      <c r="O12" s="96"/>
      <c r="P12" s="96"/>
      <c r="Q12" s="96"/>
      <c r="R12" s="99"/>
      <c r="S12" s="99"/>
      <c r="T12" s="92"/>
      <c r="U12" s="99"/>
    </row>
    <row r="13" spans="1:21" s="34" customFormat="1" ht="12.75">
      <c r="A13" s="100"/>
      <c r="B13" s="96"/>
      <c r="C13" s="101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9"/>
      <c r="S13" s="99"/>
      <c r="T13" s="92"/>
      <c r="U13" s="99"/>
    </row>
    <row r="14" spans="1:21" s="34" customFormat="1" ht="12.75">
      <c r="A14" s="102" t="s">
        <v>126</v>
      </c>
      <c r="B14" s="96" t="s">
        <v>127</v>
      </c>
      <c r="C14" s="101"/>
      <c r="D14" s="95" t="s">
        <v>128</v>
      </c>
      <c r="E14" s="96"/>
      <c r="F14" s="96"/>
      <c r="G14" s="96"/>
      <c r="H14" s="96"/>
      <c r="I14" s="96"/>
      <c r="J14" s="96"/>
      <c r="K14" s="96"/>
      <c r="L14" s="96"/>
      <c r="M14" s="96"/>
      <c r="N14" s="96" t="s">
        <v>129</v>
      </c>
      <c r="O14" s="92"/>
      <c r="P14" s="96" t="s">
        <v>130</v>
      </c>
      <c r="Q14" s="96"/>
      <c r="R14" s="99"/>
      <c r="S14" s="96"/>
      <c r="T14" s="96" t="s">
        <v>131</v>
      </c>
      <c r="U14" s="96"/>
    </row>
    <row r="15" spans="1:21" s="34" customFormat="1" ht="12.75">
      <c r="A15" s="100"/>
      <c r="B15" s="96"/>
      <c r="C15" s="101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 s="105" customFormat="1" ht="12.75">
      <c r="A16" s="100" t="str">
        <f>T(B4)</f>
        <v>11 Uhr</v>
      </c>
      <c r="B16" s="103" t="str">
        <f>T(B8)</f>
        <v>TV Unterhaugstett 1</v>
      </c>
      <c r="C16" s="104" t="s">
        <v>132</v>
      </c>
      <c r="D16" s="103" t="str">
        <f>T(B9)</f>
        <v>TV Unterhaugstett 2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 t="str">
        <f>T(B12)</f>
        <v>SF Gechingen</v>
      </c>
      <c r="O16" s="99"/>
      <c r="P16" s="99" t="s">
        <v>133</v>
      </c>
      <c r="Q16" s="99"/>
      <c r="R16" s="99"/>
      <c r="S16" s="99">
        <f>IF(O16="","",IF(O16=Q16,"1",IF(O16&gt;Q16,"2","0")))</f>
      </c>
      <c r="T16" s="92" t="s">
        <v>133</v>
      </c>
      <c r="U16" s="99">
        <f>IF(Q16="","",IF(O16=Q16,"1",IF(O16&lt;Q16,"2","0")))</f>
      </c>
    </row>
    <row r="17" spans="1:21" s="105" customFormat="1" ht="12.75">
      <c r="A17" s="100"/>
      <c r="B17" s="103" t="str">
        <f>T(B10)</f>
        <v>NLV Vaihingen 1</v>
      </c>
      <c r="C17" s="104" t="s">
        <v>132</v>
      </c>
      <c r="D17" s="103" t="str">
        <f>T(B11)</f>
        <v>NLV Vaihingen 2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03" t="str">
        <f>T(B9)</f>
        <v>TV Unterhaugstett 2</v>
      </c>
      <c r="O17" s="99"/>
      <c r="P17" s="99" t="s">
        <v>133</v>
      </c>
      <c r="Q17" s="99"/>
      <c r="R17" s="99"/>
      <c r="S17" s="99">
        <f>IF(O17="","",IF(O17=Q17,"1",IF(O17&gt;Q17,"2","0")))</f>
      </c>
      <c r="T17" s="92" t="s">
        <v>133</v>
      </c>
      <c r="U17" s="99">
        <f>IF(Q17="","",IF(O17=Q17,"1",IF(O17&lt;Q17,"2","0")))</f>
      </c>
    </row>
    <row r="18" spans="1:21" s="105" customFormat="1" ht="12.75">
      <c r="A18" s="100"/>
      <c r="B18" s="103"/>
      <c r="C18" s="104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99"/>
      <c r="P18" s="99"/>
      <c r="Q18" s="99"/>
      <c r="R18" s="99"/>
      <c r="S18" s="99"/>
      <c r="T18" s="92"/>
      <c r="U18" s="99"/>
    </row>
    <row r="19" spans="1:21" s="105" customFormat="1" ht="12.75">
      <c r="A19" s="100"/>
      <c r="B19" s="103" t="str">
        <f>T(B12)</f>
        <v>SF Gechingen</v>
      </c>
      <c r="C19" s="104" t="s">
        <v>132</v>
      </c>
      <c r="D19" s="103" t="str">
        <f>T(B8)</f>
        <v>TV Unterhaugstett 1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3" t="str">
        <f>T(B11)</f>
        <v>NLV Vaihingen 2</v>
      </c>
      <c r="O19" s="99"/>
      <c r="P19" s="99" t="s">
        <v>133</v>
      </c>
      <c r="Q19" s="99"/>
      <c r="R19" s="99"/>
      <c r="S19" s="99">
        <f>IF(O19="","",IF(O19=Q19,"1",IF(O19&gt;Q19,"2","0")))</f>
      </c>
      <c r="T19" s="92" t="s">
        <v>133</v>
      </c>
      <c r="U19" s="99">
        <f>IF(Q19="","",IF(O19=Q19,"1",IF(O19&lt;Q19,"2","0")))</f>
      </c>
    </row>
    <row r="20" spans="1:21" s="105" customFormat="1" ht="12.75">
      <c r="A20"/>
      <c r="B20" s="103" t="str">
        <f>T(B9)</f>
        <v>TV Unterhaugstett 2</v>
      </c>
      <c r="C20" s="104" t="s">
        <v>132</v>
      </c>
      <c r="D20" s="103" t="str">
        <f>T(B10)</f>
        <v>NLV Vaihingen 1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3" t="str">
        <f>T(B8)</f>
        <v>TV Unterhaugstett 1</v>
      </c>
      <c r="O20" s="99"/>
      <c r="P20" s="99" t="s">
        <v>133</v>
      </c>
      <c r="Q20" s="99"/>
      <c r="R20" s="99"/>
      <c r="S20" s="99">
        <f>IF(O20="","",IF(O20=Q20,"1",IF(O20&gt;Q20,"2","0")))</f>
      </c>
      <c r="T20" s="92" t="s">
        <v>133</v>
      </c>
      <c r="U20" s="99">
        <f>IF(Q20="","",IF(O20=Q20,"1",IF(O20&lt;Q20,"2","0")))</f>
      </c>
    </row>
    <row r="21" spans="1:21" s="105" customFormat="1" ht="12.75">
      <c r="A21"/>
      <c r="B21" s="103"/>
      <c r="C21" s="104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99"/>
      <c r="P21" s="99"/>
      <c r="Q21" s="99"/>
      <c r="R21" s="99"/>
      <c r="S21" s="99"/>
      <c r="T21" s="92"/>
      <c r="U21" s="99"/>
    </row>
    <row r="22" spans="1:21" s="105" customFormat="1" ht="12.75">
      <c r="A22" s="100"/>
      <c r="B22" s="103" t="str">
        <f>T(B11)</f>
        <v>NLV Vaihingen 2</v>
      </c>
      <c r="C22" s="104" t="s">
        <v>132</v>
      </c>
      <c r="D22" s="103" t="str">
        <f>T(B12)</f>
        <v>SF Gechingen</v>
      </c>
      <c r="E22" s="103"/>
      <c r="F22" s="103"/>
      <c r="G22" s="103"/>
      <c r="H22" s="103"/>
      <c r="I22" s="103"/>
      <c r="J22" s="103"/>
      <c r="K22" s="103"/>
      <c r="L22" s="103"/>
      <c r="M22" s="103"/>
      <c r="N22" s="103" t="str">
        <f>T(B10)</f>
        <v>NLV Vaihingen 1</v>
      </c>
      <c r="O22" s="99"/>
      <c r="P22" s="99" t="s">
        <v>133</v>
      </c>
      <c r="Q22" s="99"/>
      <c r="R22" s="99"/>
      <c r="S22" s="99">
        <f>IF(O22="","",IF(O22=Q22,"1",IF(O22&gt;Q22,"2","0")))</f>
      </c>
      <c r="T22" s="92" t="s">
        <v>133</v>
      </c>
      <c r="U22" s="99">
        <f>IF(Q22="","",IF(O22=Q22,"1",IF(O22&lt;Q22,"2","0")))</f>
      </c>
    </row>
    <row r="23" spans="1:21" s="105" customFormat="1" ht="12.75">
      <c r="A23" s="100"/>
      <c r="B23" s="103" t="str">
        <f>T(B8)</f>
        <v>TV Unterhaugstett 1</v>
      </c>
      <c r="C23" s="104" t="s">
        <v>132</v>
      </c>
      <c r="D23" s="103" t="str">
        <f>T(B10)</f>
        <v>NLV Vaihingen 1</v>
      </c>
      <c r="E23" s="103"/>
      <c r="F23" s="103"/>
      <c r="G23" s="103"/>
      <c r="H23" s="103"/>
      <c r="I23" s="103"/>
      <c r="J23" s="103"/>
      <c r="K23" s="103"/>
      <c r="L23" s="103"/>
      <c r="M23" s="103"/>
      <c r="N23" s="103" t="str">
        <f>T(B12)</f>
        <v>SF Gechingen</v>
      </c>
      <c r="O23" s="99"/>
      <c r="P23" s="99" t="s">
        <v>133</v>
      </c>
      <c r="Q23" s="99"/>
      <c r="R23" s="99"/>
      <c r="S23" s="99">
        <f>IF(O23="","",IF(O23=Q23,"1",IF(O23&gt;Q23,"2","0")))</f>
      </c>
      <c r="T23" s="92" t="s">
        <v>133</v>
      </c>
      <c r="U23" s="99">
        <f>IF(Q23="","",IF(O23=Q23,"1",IF(O23&lt;Q23,"2","0")))</f>
      </c>
    </row>
    <row r="25" spans="1:21" ht="12.75">
      <c r="A25" s="100"/>
      <c r="B25" s="106" t="str">
        <f>T(B9)</f>
        <v>TV Unterhaugstett 2</v>
      </c>
      <c r="C25" s="104" t="s">
        <v>132</v>
      </c>
      <c r="D25" s="106" t="str">
        <f>T(B11)</f>
        <v>NLV Vaihingen 2</v>
      </c>
      <c r="E25" s="106"/>
      <c r="F25" s="106"/>
      <c r="G25" s="106"/>
      <c r="H25" s="106"/>
      <c r="I25" s="106"/>
      <c r="J25" s="106"/>
      <c r="K25" s="106"/>
      <c r="L25" s="106"/>
      <c r="M25" s="106"/>
      <c r="N25" s="106" t="str">
        <f>T(B8)</f>
        <v>TV Unterhaugstett 1</v>
      </c>
      <c r="P25" s="99" t="s">
        <v>133</v>
      </c>
      <c r="R25" s="96"/>
      <c r="S25" s="99">
        <f>IF(O25="","",IF(O25=Q25,"1",IF(O25&gt;Q25,"2","0")))</f>
      </c>
      <c r="T25" s="92" t="s">
        <v>133</v>
      </c>
      <c r="U25" s="99">
        <f>IF(Q25="","",IF(O25=Q25,"1",IF(O25&lt;Q25,"2","0")))</f>
      </c>
    </row>
    <row r="26" spans="1:21" s="105" customFormat="1" ht="12.75">
      <c r="A26" s="100"/>
      <c r="B26" s="103" t="str">
        <f>T(B10)</f>
        <v>NLV Vaihingen 1</v>
      </c>
      <c r="C26" s="104" t="s">
        <v>132</v>
      </c>
      <c r="D26" s="103" t="str">
        <f>T(B12)</f>
        <v>SF Gechingen</v>
      </c>
      <c r="E26" s="103"/>
      <c r="F26" s="103"/>
      <c r="G26" s="103"/>
      <c r="H26" s="103"/>
      <c r="I26" s="103"/>
      <c r="J26" s="103"/>
      <c r="K26" s="103"/>
      <c r="L26" s="103"/>
      <c r="M26" s="103"/>
      <c r="N26" s="103" t="str">
        <f>T(B9)</f>
        <v>TV Unterhaugstett 2</v>
      </c>
      <c r="O26" s="99"/>
      <c r="P26" s="99" t="s">
        <v>133</v>
      </c>
      <c r="Q26" s="99"/>
      <c r="R26" s="99"/>
      <c r="S26" s="99">
        <f>IF(O26="","",IF(O26=Q26,"1",IF(O26&gt;Q26,"2","0")))</f>
      </c>
      <c r="T26" s="92" t="s">
        <v>133</v>
      </c>
      <c r="U26" s="99">
        <f>IF(Q26="","",IF(O26=Q26,"1",IF(O26&lt;Q26,"2","0")))</f>
      </c>
    </row>
    <row r="27" spans="1:21" s="105" customFormat="1" ht="12.75">
      <c r="A27" s="100"/>
      <c r="B27" s="103"/>
      <c r="C27" s="104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99"/>
      <c r="P27" s="99"/>
      <c r="Q27" s="99"/>
      <c r="R27" s="99"/>
      <c r="S27" s="99"/>
      <c r="T27" s="92"/>
      <c r="U27" s="99"/>
    </row>
    <row r="28" spans="1:21" ht="12.75">
      <c r="A28" s="100"/>
      <c r="B28" s="106" t="str">
        <f>T(B11)</f>
        <v>NLV Vaihingen 2</v>
      </c>
      <c r="C28" s="104" t="s">
        <v>132</v>
      </c>
      <c r="D28" s="106" t="str">
        <f>T(B8)</f>
        <v>TV Unterhaugstett 1</v>
      </c>
      <c r="E28" s="106"/>
      <c r="F28" s="106"/>
      <c r="G28" s="106"/>
      <c r="H28" s="106"/>
      <c r="I28" s="106"/>
      <c r="J28" s="106"/>
      <c r="K28" s="106"/>
      <c r="L28" s="106"/>
      <c r="M28" s="106"/>
      <c r="N28" s="106" t="str">
        <f>T(B10)</f>
        <v>NLV Vaihingen 1</v>
      </c>
      <c r="P28" s="99" t="s">
        <v>133</v>
      </c>
      <c r="R28" s="99"/>
      <c r="S28" s="99">
        <f>IF(O28="","",IF(O28=Q28,"1",IF(O28&gt;Q28,"2","0")))</f>
      </c>
      <c r="T28" s="92" t="s">
        <v>133</v>
      </c>
      <c r="U28" s="99">
        <f>IF(Q28="","",IF(O28=Q28,"1",IF(O28&lt;Q28,"2","0")))</f>
      </c>
    </row>
    <row r="29" spans="1:21" s="99" customFormat="1" ht="12.75">
      <c r="A29" s="100"/>
      <c r="B29" s="103" t="str">
        <f>T(B12)</f>
        <v>SF Gechingen</v>
      </c>
      <c r="C29" s="104" t="s">
        <v>132</v>
      </c>
      <c r="D29" s="103" t="str">
        <f>T(B9)</f>
        <v>TV Unterhaugstett 2</v>
      </c>
      <c r="E29" s="103"/>
      <c r="F29" s="103"/>
      <c r="G29" s="103"/>
      <c r="H29" s="103"/>
      <c r="I29" s="103"/>
      <c r="J29" s="103"/>
      <c r="K29" s="103"/>
      <c r="L29" s="103"/>
      <c r="M29" s="103"/>
      <c r="N29" s="103" t="str">
        <f>T(B11)</f>
        <v>NLV Vaihingen 2</v>
      </c>
      <c r="P29" s="99" t="s">
        <v>133</v>
      </c>
      <c r="S29" s="99">
        <f>IF(O29="","",IF(O29=Q29,"1",IF(O29&gt;Q29,"2","0")))</f>
      </c>
      <c r="T29" s="92" t="s">
        <v>133</v>
      </c>
      <c r="U29" s="99">
        <f>IF(Q29="","",IF(O29=Q29,"1",IF(O29&lt;Q29,"2","0")))</f>
      </c>
    </row>
    <row r="30" spans="1:21" s="34" customFormat="1" ht="12.75">
      <c r="A30" s="100"/>
      <c r="B30" s="103"/>
      <c r="C30" s="104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99"/>
      <c r="P30" s="99"/>
      <c r="Q30" s="99"/>
      <c r="R30" s="99"/>
      <c r="S30" s="99"/>
      <c r="T30" s="92"/>
      <c r="U30" s="99"/>
    </row>
    <row r="31" spans="1:21" ht="12.75">
      <c r="A31" s="100"/>
      <c r="B31" s="106"/>
      <c r="C31" s="107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R31" s="96"/>
      <c r="S31" s="99"/>
      <c r="U31" s="99"/>
    </row>
    <row r="32" spans="1:21" s="95" customFormat="1" ht="12.75">
      <c r="A32" s="93" t="s">
        <v>108</v>
      </c>
      <c r="B32" s="118" t="s">
        <v>147</v>
      </c>
      <c r="C32" s="94"/>
      <c r="O32" s="96"/>
      <c r="P32" s="96"/>
      <c r="Q32" s="96"/>
      <c r="R32" s="96"/>
      <c r="S32" s="96"/>
      <c r="T32" s="96"/>
      <c r="U32" s="96"/>
    </row>
    <row r="33" spans="1:21" s="95" customFormat="1" ht="12.75">
      <c r="A33" s="93" t="s">
        <v>110</v>
      </c>
      <c r="B33" s="119" t="s">
        <v>148</v>
      </c>
      <c r="C33" s="94"/>
      <c r="O33" s="96"/>
      <c r="P33" s="96"/>
      <c r="Q33" s="96"/>
      <c r="R33" s="96"/>
      <c r="S33" s="96"/>
      <c r="T33" s="96"/>
      <c r="U33" s="96"/>
    </row>
    <row r="34" spans="1:21" s="95" customFormat="1" ht="12.75">
      <c r="A34" s="93" t="s">
        <v>112</v>
      </c>
      <c r="B34" s="26" t="s">
        <v>149</v>
      </c>
      <c r="C34" s="94"/>
      <c r="O34" s="96"/>
      <c r="P34" s="96"/>
      <c r="Q34" s="96"/>
      <c r="R34" s="96"/>
      <c r="S34" s="96"/>
      <c r="T34" s="96"/>
      <c r="U34" s="96"/>
    </row>
    <row r="35" spans="1:21" s="95" customFormat="1" ht="12.75">
      <c r="A35" s="93" t="s">
        <v>115</v>
      </c>
      <c r="B35" s="44" t="s">
        <v>116</v>
      </c>
      <c r="C35" s="94"/>
      <c r="O35" s="96"/>
      <c r="P35" s="96"/>
      <c r="Q35" s="96"/>
      <c r="R35" s="96"/>
      <c r="S35" s="96"/>
      <c r="T35" s="96"/>
      <c r="U35" s="96"/>
    </row>
    <row r="36" spans="1:21" s="95" customFormat="1" ht="12.75">
      <c r="A36" s="93" t="s">
        <v>117</v>
      </c>
      <c r="B36" s="44" t="s">
        <v>145</v>
      </c>
      <c r="C36" s="94"/>
      <c r="O36" s="96"/>
      <c r="P36" s="96"/>
      <c r="Q36" s="96"/>
      <c r="R36" s="96"/>
      <c r="S36" s="96"/>
      <c r="T36" s="96"/>
      <c r="U36" s="96"/>
    </row>
    <row r="37" spans="1:21" s="95" customFormat="1" ht="12.75">
      <c r="A37" s="93" t="s">
        <v>119</v>
      </c>
      <c r="B37" s="44" t="s">
        <v>150</v>
      </c>
      <c r="C37" s="94"/>
      <c r="O37" s="96"/>
      <c r="P37" s="96"/>
      <c r="Q37" s="96"/>
      <c r="R37" s="96"/>
      <c r="S37" s="96"/>
      <c r="T37" s="96"/>
      <c r="U37" s="96"/>
    </row>
    <row r="38" spans="1:21" s="34" customFormat="1" ht="12.75">
      <c r="A38" s="93" t="s">
        <v>121</v>
      </c>
      <c r="B38" s="98" t="s">
        <v>122</v>
      </c>
      <c r="C38" s="101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2"/>
      <c r="P38" s="96"/>
      <c r="Q38" s="96"/>
      <c r="R38" s="99"/>
      <c r="S38" s="99"/>
      <c r="T38" s="92"/>
      <c r="U38" s="99"/>
    </row>
    <row r="39" spans="1:21" s="34" customFormat="1" ht="12.75">
      <c r="A39" s="100"/>
      <c r="B39" s="96"/>
      <c r="C39" s="101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9"/>
      <c r="S39" s="99"/>
      <c r="T39" s="92"/>
      <c r="U39" s="99"/>
    </row>
    <row r="40" spans="1:21" s="34" customFormat="1" ht="12.75">
      <c r="A40" s="102" t="s">
        <v>126</v>
      </c>
      <c r="B40" s="96" t="s">
        <v>127</v>
      </c>
      <c r="C40" s="101"/>
      <c r="D40" s="95" t="s">
        <v>128</v>
      </c>
      <c r="E40" s="96"/>
      <c r="F40" s="96"/>
      <c r="G40" s="96"/>
      <c r="H40" s="96"/>
      <c r="I40" s="96"/>
      <c r="J40" s="96"/>
      <c r="K40" s="96"/>
      <c r="L40" s="96"/>
      <c r="M40" s="96"/>
      <c r="N40" s="96" t="s">
        <v>129</v>
      </c>
      <c r="O40" s="92"/>
      <c r="P40" s="96" t="s">
        <v>130</v>
      </c>
      <c r="Q40" s="96"/>
      <c r="R40" s="99"/>
      <c r="S40" s="96"/>
      <c r="T40" s="96" t="s">
        <v>131</v>
      </c>
      <c r="U40" s="96"/>
    </row>
    <row r="41" spans="1:21" s="34" customFormat="1" ht="12.75">
      <c r="A41" s="100"/>
      <c r="B41" s="96"/>
      <c r="C41" s="101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</row>
    <row r="42" spans="1:21" s="105" customFormat="1" ht="12.75">
      <c r="A42" s="100" t="str">
        <f>T(B35)</f>
        <v>11 Uhr</v>
      </c>
      <c r="B42" s="103" t="str">
        <f>T(B9)</f>
        <v>TV Unterhaugstett 2</v>
      </c>
      <c r="C42" s="104" t="s">
        <v>132</v>
      </c>
      <c r="D42" s="103" t="str">
        <f>T(B8)</f>
        <v>TV Unterhaugstett 1</v>
      </c>
      <c r="E42" s="103"/>
      <c r="F42" s="103"/>
      <c r="G42" s="103"/>
      <c r="H42" s="103"/>
      <c r="I42" s="103"/>
      <c r="J42" s="103"/>
      <c r="K42" s="103"/>
      <c r="L42" s="103"/>
      <c r="M42" s="103"/>
      <c r="N42" s="103" t="str">
        <f>T(B12)</f>
        <v>SF Gechingen</v>
      </c>
      <c r="O42" s="99"/>
      <c r="P42" s="99" t="s">
        <v>133</v>
      </c>
      <c r="Q42" s="99"/>
      <c r="R42" s="99"/>
      <c r="S42" s="99">
        <f>IF(O42="","",IF(O42=Q42,"1",IF(O42&gt;Q42,"2","0")))</f>
      </c>
      <c r="T42" s="92" t="s">
        <v>133</v>
      </c>
      <c r="U42" s="99">
        <f>IF(Q42="","",IF(O42=Q42,"1",IF(O42&lt;Q42,"2","0")))</f>
      </c>
    </row>
    <row r="43" spans="1:21" s="105" customFormat="1" ht="12.75">
      <c r="A43" s="100"/>
      <c r="B43" s="103" t="str">
        <f>T(B11)</f>
        <v>NLV Vaihingen 2</v>
      </c>
      <c r="C43" s="104" t="s">
        <v>132</v>
      </c>
      <c r="D43" s="103" t="str">
        <f>T(B10)</f>
        <v>NLV Vaihingen 1</v>
      </c>
      <c r="E43" s="103"/>
      <c r="F43" s="103"/>
      <c r="G43" s="103"/>
      <c r="H43" s="103"/>
      <c r="I43" s="103"/>
      <c r="J43" s="103"/>
      <c r="K43" s="103"/>
      <c r="L43" s="103"/>
      <c r="M43" s="103"/>
      <c r="N43" s="103" t="str">
        <f>T(B9)</f>
        <v>TV Unterhaugstett 2</v>
      </c>
      <c r="O43" s="99"/>
      <c r="P43" s="99" t="s">
        <v>133</v>
      </c>
      <c r="Q43" s="99"/>
      <c r="R43" s="99"/>
      <c r="S43" s="99">
        <f>IF(O43="","",IF(O43=Q43,"1",IF(O43&gt;Q43,"2","0")))</f>
      </c>
      <c r="T43" s="92" t="s">
        <v>133</v>
      </c>
      <c r="U43" s="99">
        <f>IF(Q43="","",IF(O43=Q43,"1",IF(O43&lt;Q43,"2","0")))</f>
      </c>
    </row>
    <row r="44" spans="1:21" s="105" customFormat="1" ht="12.75">
      <c r="A44" s="100"/>
      <c r="B44" s="103"/>
      <c r="C44" s="104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99"/>
      <c r="P44" s="99"/>
      <c r="Q44" s="99"/>
      <c r="R44" s="99"/>
      <c r="S44" s="99"/>
      <c r="T44" s="92"/>
      <c r="U44" s="99"/>
    </row>
    <row r="45" spans="1:21" s="105" customFormat="1" ht="12.75">
      <c r="A45" s="100"/>
      <c r="B45" s="103" t="str">
        <f>T(B8)</f>
        <v>TV Unterhaugstett 1</v>
      </c>
      <c r="C45" s="104" t="s">
        <v>132</v>
      </c>
      <c r="D45" s="103" t="str">
        <f>T(B12)</f>
        <v>SF Gechingen</v>
      </c>
      <c r="E45" s="103"/>
      <c r="F45" s="103"/>
      <c r="G45" s="103"/>
      <c r="H45" s="103"/>
      <c r="I45" s="103"/>
      <c r="J45" s="103"/>
      <c r="K45" s="103"/>
      <c r="L45" s="103"/>
      <c r="M45" s="103"/>
      <c r="N45" s="103" t="str">
        <f>T(B11)</f>
        <v>NLV Vaihingen 2</v>
      </c>
      <c r="O45" s="99"/>
      <c r="P45" s="99" t="s">
        <v>133</v>
      </c>
      <c r="Q45" s="99"/>
      <c r="R45" s="99"/>
      <c r="S45" s="99">
        <f>IF(O45="","",IF(O45=Q45,"1",IF(O45&gt;Q45,"2","0")))</f>
      </c>
      <c r="T45" s="92" t="s">
        <v>133</v>
      </c>
      <c r="U45" s="99">
        <f>IF(Q45="","",IF(O45=Q45,"1",IF(O45&lt;Q45,"2","0")))</f>
      </c>
    </row>
    <row r="46" spans="1:21" s="105" customFormat="1" ht="12.75">
      <c r="A46"/>
      <c r="B46" s="103" t="str">
        <f>T(B10)</f>
        <v>NLV Vaihingen 1</v>
      </c>
      <c r="C46" s="104" t="s">
        <v>132</v>
      </c>
      <c r="D46" s="103" t="str">
        <f>T(B9)</f>
        <v>TV Unterhaugstett 2</v>
      </c>
      <c r="E46" s="103"/>
      <c r="F46" s="103"/>
      <c r="G46" s="103"/>
      <c r="H46" s="103"/>
      <c r="I46" s="103"/>
      <c r="J46" s="103"/>
      <c r="K46" s="103"/>
      <c r="L46" s="103"/>
      <c r="M46" s="103"/>
      <c r="N46" s="103" t="str">
        <f>T(B8)</f>
        <v>TV Unterhaugstett 1</v>
      </c>
      <c r="O46" s="99"/>
      <c r="P46" s="99" t="s">
        <v>133</v>
      </c>
      <c r="Q46" s="99"/>
      <c r="R46" s="99"/>
      <c r="S46" s="99">
        <f>IF(O46="","",IF(O46=Q46,"1",IF(O46&gt;Q46,"2","0")))</f>
      </c>
      <c r="T46" s="92" t="s">
        <v>133</v>
      </c>
      <c r="U46" s="99">
        <f>IF(Q46="","",IF(O46=Q46,"1",IF(O46&lt;Q46,"2","0")))</f>
      </c>
    </row>
    <row r="47" spans="1:21" s="105" customFormat="1" ht="12.75">
      <c r="A47"/>
      <c r="B47" s="103"/>
      <c r="C47" s="104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99"/>
      <c r="P47" s="99"/>
      <c r="Q47" s="99"/>
      <c r="R47" s="99"/>
      <c r="S47" s="99"/>
      <c r="T47" s="92"/>
      <c r="U47" s="99"/>
    </row>
    <row r="48" spans="1:21" s="105" customFormat="1" ht="12.75">
      <c r="A48" s="100"/>
      <c r="B48" s="103" t="str">
        <f>T(B12)</f>
        <v>SF Gechingen</v>
      </c>
      <c r="C48" s="104" t="s">
        <v>132</v>
      </c>
      <c r="D48" s="103" t="str">
        <f>T(B11)</f>
        <v>NLV Vaihingen 2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 t="str">
        <f>T(B10)</f>
        <v>NLV Vaihingen 1</v>
      </c>
      <c r="O48" s="99"/>
      <c r="P48" s="99" t="s">
        <v>133</v>
      </c>
      <c r="Q48" s="99"/>
      <c r="R48" s="99"/>
      <c r="S48" s="99">
        <f>IF(O48="","",IF(O48=Q48,"1",IF(O48&gt;Q48,"2","0")))</f>
      </c>
      <c r="T48" s="92" t="s">
        <v>133</v>
      </c>
      <c r="U48" s="99">
        <f>IF(Q48="","",IF(O48=Q48,"1",IF(O48&lt;Q48,"2","0")))</f>
      </c>
    </row>
    <row r="49" spans="1:21" s="105" customFormat="1" ht="12.75">
      <c r="A49" s="100"/>
      <c r="B49" s="103" t="str">
        <f>T(B10)</f>
        <v>NLV Vaihingen 1</v>
      </c>
      <c r="C49" s="104" t="s">
        <v>132</v>
      </c>
      <c r="D49" s="103" t="str">
        <f>T(B8)</f>
        <v>TV Unterhaugstett 1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 t="str">
        <f>T(B12)</f>
        <v>SF Gechingen</v>
      </c>
      <c r="O49" s="99"/>
      <c r="P49" s="99" t="s">
        <v>133</v>
      </c>
      <c r="Q49" s="99"/>
      <c r="R49" s="99"/>
      <c r="S49" s="99">
        <f>IF(O49="","",IF(O49=Q49,"1",IF(O49&gt;Q49,"2","0")))</f>
      </c>
      <c r="T49" s="92" t="s">
        <v>133</v>
      </c>
      <c r="U49" s="99">
        <f>IF(Q49="","",IF(O49=Q49,"1",IF(O49&lt;Q49,"2","0")))</f>
      </c>
    </row>
    <row r="50" ht="12.75">
      <c r="B50" s="103"/>
    </row>
    <row r="51" spans="1:21" ht="12.75">
      <c r="A51" s="100"/>
      <c r="B51" s="103" t="str">
        <f>T(B11)</f>
        <v>NLV Vaihingen 2</v>
      </c>
      <c r="C51" s="104" t="s">
        <v>132</v>
      </c>
      <c r="D51" s="103" t="str">
        <f>T(B9)</f>
        <v>TV Unterhaugstett 2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 t="str">
        <f>T(B8)</f>
        <v>TV Unterhaugstett 1</v>
      </c>
      <c r="P51" s="99" t="s">
        <v>133</v>
      </c>
      <c r="R51" s="96"/>
      <c r="S51" s="99">
        <f>IF(O51="","",IF(O51=Q51,"1",IF(O51&gt;Q51,"2","0")))</f>
      </c>
      <c r="T51" s="92" t="s">
        <v>133</v>
      </c>
      <c r="U51" s="99">
        <f>IF(Q51="","",IF(O51=Q51,"1",IF(O51&lt;Q51,"2","0")))</f>
      </c>
    </row>
    <row r="52" spans="1:21" s="105" customFormat="1" ht="12.75">
      <c r="A52" s="100"/>
      <c r="B52" s="103" t="str">
        <f>T(B12)</f>
        <v>SF Gechingen</v>
      </c>
      <c r="C52" s="104" t="s">
        <v>132</v>
      </c>
      <c r="D52" s="103" t="str">
        <f>T(B10)</f>
        <v>NLV Vaihingen 1</v>
      </c>
      <c r="E52" s="103"/>
      <c r="F52" s="103"/>
      <c r="G52" s="103"/>
      <c r="H52" s="103"/>
      <c r="I52" s="103"/>
      <c r="J52" s="103"/>
      <c r="K52" s="103"/>
      <c r="L52" s="103"/>
      <c r="M52" s="103"/>
      <c r="N52" s="103" t="str">
        <f>T(B9)</f>
        <v>TV Unterhaugstett 2</v>
      </c>
      <c r="O52" s="99"/>
      <c r="P52" s="99" t="s">
        <v>133</v>
      </c>
      <c r="Q52" s="99"/>
      <c r="R52" s="99"/>
      <c r="S52" s="99">
        <f>IF(O52="","",IF(O52=Q52,"1",IF(O52&gt;Q52,"2","0")))</f>
      </c>
      <c r="T52" s="92" t="s">
        <v>133</v>
      </c>
      <c r="U52" s="99">
        <f>IF(Q52="","",IF(O52=Q52,"1",IF(O52&lt;Q52,"2","0")))</f>
      </c>
    </row>
    <row r="53" spans="1:21" s="105" customFormat="1" ht="12.75">
      <c r="A53" s="100"/>
      <c r="B53" s="103"/>
      <c r="C53" s="104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99"/>
      <c r="P53" s="99"/>
      <c r="Q53" s="99"/>
      <c r="R53" s="99"/>
      <c r="S53" s="99"/>
      <c r="T53" s="92"/>
      <c r="U53" s="99"/>
    </row>
    <row r="54" spans="1:21" ht="12.75">
      <c r="A54" s="100"/>
      <c r="B54" s="103" t="str">
        <f>T(B8)</f>
        <v>TV Unterhaugstett 1</v>
      </c>
      <c r="C54" s="104" t="s">
        <v>132</v>
      </c>
      <c r="D54" s="103" t="str">
        <f>T(B11)</f>
        <v>NLV Vaihingen 2</v>
      </c>
      <c r="E54" s="106"/>
      <c r="F54" s="106"/>
      <c r="G54" s="106"/>
      <c r="H54" s="106"/>
      <c r="I54" s="106"/>
      <c r="J54" s="106"/>
      <c r="K54" s="106"/>
      <c r="L54" s="106"/>
      <c r="M54" s="106"/>
      <c r="N54" s="106" t="str">
        <f>T(B10)</f>
        <v>NLV Vaihingen 1</v>
      </c>
      <c r="P54" s="99" t="s">
        <v>133</v>
      </c>
      <c r="R54" s="99"/>
      <c r="S54" s="99">
        <f>IF(O54="","",IF(O54=Q54,"1",IF(O54&gt;Q54,"2","0")))</f>
      </c>
      <c r="T54" s="92" t="s">
        <v>133</v>
      </c>
      <c r="U54" s="99">
        <f>IF(Q54="","",IF(O54=Q54,"1",IF(O54&lt;Q54,"2","0")))</f>
      </c>
    </row>
    <row r="55" spans="1:21" s="99" customFormat="1" ht="12.75">
      <c r="A55" s="100"/>
      <c r="B55" s="103" t="str">
        <f>T(B9)</f>
        <v>TV Unterhaugstett 2</v>
      </c>
      <c r="C55" s="104" t="s">
        <v>132</v>
      </c>
      <c r="D55" s="103" t="str">
        <f>T(B12)</f>
        <v>SF Gechingen</v>
      </c>
      <c r="E55" s="103"/>
      <c r="F55" s="103"/>
      <c r="G55" s="103"/>
      <c r="H55" s="103"/>
      <c r="I55" s="103"/>
      <c r="J55" s="103"/>
      <c r="K55" s="103"/>
      <c r="L55" s="103"/>
      <c r="M55" s="103"/>
      <c r="N55" s="103" t="str">
        <f>T(B11)</f>
        <v>NLV Vaihingen 2</v>
      </c>
      <c r="P55" s="99" t="s">
        <v>133</v>
      </c>
      <c r="S55" s="99">
        <f>IF(O55="","",IF(O55=Q55,"1",IF(O55&gt;Q55,"2","0")))</f>
      </c>
      <c r="T55" s="92" t="s">
        <v>133</v>
      </c>
      <c r="U55" s="99">
        <f>IF(Q55="","",IF(O55=Q55,"1",IF(O55&lt;Q55,"2","0")))</f>
      </c>
    </row>
    <row r="56" spans="1:21" s="105" customFormat="1" ht="12.75">
      <c r="A56" s="100"/>
      <c r="B56" s="103"/>
      <c r="C56" s="104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99"/>
      <c r="P56" s="99"/>
      <c r="Q56" s="99"/>
      <c r="R56" s="99"/>
      <c r="S56" s="99"/>
      <c r="T56" s="92"/>
      <c r="U56" s="99"/>
    </row>
    <row r="57" spans="1:28" s="105" customFormat="1" ht="12.75">
      <c r="A57" s="100" t="s">
        <v>139</v>
      </c>
      <c r="B57" s="103"/>
      <c r="C57" s="104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99"/>
      <c r="P57" s="99" t="s">
        <v>140</v>
      </c>
      <c r="Q57" s="99"/>
      <c r="R57" s="99"/>
      <c r="S57" s="99"/>
      <c r="T57" s="92" t="s">
        <v>131</v>
      </c>
      <c r="U57" s="99"/>
      <c r="V57" s="99"/>
      <c r="W57" s="99"/>
      <c r="X57" s="99"/>
      <c r="Y57" s="99"/>
      <c r="Z57" s="99"/>
      <c r="AA57" s="92"/>
      <c r="AB57" s="99"/>
    </row>
    <row r="58" spans="2:28" ht="12.75">
      <c r="B58" s="110" t="str">
        <f>T(B8)</f>
        <v>TV Unterhaugstett 1</v>
      </c>
      <c r="D58" s="111">
        <f>S16</f>
      </c>
      <c r="E58" s="111">
        <f>U19</f>
      </c>
      <c r="F58" s="111">
        <f>S23</f>
      </c>
      <c r="G58" s="111">
        <f>U28</f>
      </c>
      <c r="H58" s="111">
        <f>U42</f>
      </c>
      <c r="I58" s="111">
        <f>S45</f>
      </c>
      <c r="J58" s="111">
        <f>U49</f>
      </c>
      <c r="K58" s="111">
        <f>S54</f>
      </c>
      <c r="L58" s="112"/>
      <c r="M58" s="112"/>
      <c r="O58" s="92">
        <f>SUM(O16+Q19+O23+Q28+Q42+O45+Q49+O54)</f>
        <v>0</v>
      </c>
      <c r="P58" s="92" t="s">
        <v>133</v>
      </c>
      <c r="Q58" s="92">
        <f>SUM(Q16+O19+Q23+O28+O42+Q45+O49+Q54)</f>
        <v>0</v>
      </c>
      <c r="V58" s="92"/>
      <c r="W58" s="92"/>
      <c r="X58" s="92"/>
      <c r="Y58" s="92"/>
      <c r="Z58" s="92"/>
      <c r="AA58" s="92"/>
      <c r="AB58" s="92"/>
    </row>
    <row r="59" spans="1:28" ht="12.75">
      <c r="A59" s="100"/>
      <c r="B59" s="106" t="str">
        <f>T(B9)</f>
        <v>TV Unterhaugstett 2</v>
      </c>
      <c r="C59" s="107"/>
      <c r="D59" s="111">
        <f>U16</f>
      </c>
      <c r="E59" s="113">
        <f>S20</f>
      </c>
      <c r="F59" s="113">
        <f>S25</f>
      </c>
      <c r="G59" s="113">
        <f>U29</f>
      </c>
      <c r="H59" s="113">
        <f>S42</f>
      </c>
      <c r="I59" s="113">
        <f>U46</f>
      </c>
      <c r="J59" s="113">
        <f>U51</f>
      </c>
      <c r="K59" s="113">
        <f>S55</f>
      </c>
      <c r="L59" s="114"/>
      <c r="M59" s="114"/>
      <c r="N59" s="114"/>
      <c r="O59" s="92">
        <f>SUM(Q16+O20+O25+Q29+O42+Q46+Q51+O55)</f>
        <v>0</v>
      </c>
      <c r="P59" s="99" t="s">
        <v>133</v>
      </c>
      <c r="Q59" s="92">
        <f>SUM(O16+Q20+Q25+O29+Q42+O46+O51+Q55)</f>
        <v>0</v>
      </c>
      <c r="R59" s="96"/>
      <c r="T59" s="99"/>
      <c r="V59" s="92"/>
      <c r="W59" s="92"/>
      <c r="X59" s="99"/>
      <c r="Y59" s="92"/>
      <c r="Z59" s="92"/>
      <c r="AA59" s="99"/>
      <c r="AB59" s="92"/>
    </row>
    <row r="60" spans="1:28" s="105" customFormat="1" ht="12.75">
      <c r="A60" s="100"/>
      <c r="B60" s="103" t="str">
        <f>T(B10)</f>
        <v>NLV Vaihingen 1</v>
      </c>
      <c r="C60" s="104"/>
      <c r="D60" s="115">
        <f>S17</f>
      </c>
      <c r="E60" s="115">
        <f>U20</f>
      </c>
      <c r="F60" s="115">
        <f>U23</f>
      </c>
      <c r="G60" s="115">
        <f>S26</f>
      </c>
      <c r="H60" s="115">
        <f>U43</f>
      </c>
      <c r="I60" s="115">
        <f>S46</f>
      </c>
      <c r="J60" s="115">
        <f>S49</f>
      </c>
      <c r="K60" s="115">
        <f>U52</f>
      </c>
      <c r="L60" s="116"/>
      <c r="M60" s="116"/>
      <c r="N60" s="103"/>
      <c r="O60" s="99">
        <f>SUM(O17+Q20+Q23+O26+Q43+O46+O49+Q52)</f>
        <v>0</v>
      </c>
      <c r="P60" s="99" t="s">
        <v>133</v>
      </c>
      <c r="Q60" s="99">
        <f>SUM(Q17+O20+O23+Q26+O43+Q46+Q49+O52)</f>
        <v>0</v>
      </c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</row>
    <row r="61" spans="1:28" ht="12.75">
      <c r="A61" s="100"/>
      <c r="B61" s="106" t="str">
        <f>T(B11)</f>
        <v>NLV Vaihingen 2</v>
      </c>
      <c r="C61" s="107"/>
      <c r="D61" s="113">
        <f>U17</f>
      </c>
      <c r="E61" s="113">
        <f>S22</f>
      </c>
      <c r="F61" s="113">
        <f>U25</f>
      </c>
      <c r="G61" s="113">
        <f>S28</f>
      </c>
      <c r="H61" s="113">
        <f>S43</f>
      </c>
      <c r="I61" s="113">
        <f>U48</f>
      </c>
      <c r="J61" s="113">
        <f>S51</f>
      </c>
      <c r="K61" s="113">
        <f>U54</f>
      </c>
      <c r="L61" s="114"/>
      <c r="M61" s="114"/>
      <c r="N61" s="106"/>
      <c r="O61" s="92">
        <f>SUM(Q17+O22+Q25+O28+O43+Q48+O51+Q54)</f>
        <v>0</v>
      </c>
      <c r="P61" s="99" t="s">
        <v>133</v>
      </c>
      <c r="Q61" s="92">
        <f>SUM(O17+Q22+O25+Q28+Q43+O48+Q51+O54)</f>
        <v>0</v>
      </c>
      <c r="R61" s="99"/>
      <c r="T61" s="99"/>
      <c r="V61" s="92"/>
      <c r="W61" s="92"/>
      <c r="X61" s="99"/>
      <c r="Y61" s="92"/>
      <c r="Z61" s="92"/>
      <c r="AA61" s="99"/>
      <c r="AB61" s="92"/>
    </row>
    <row r="62" spans="2:28" ht="12.75">
      <c r="B62" s="110" t="str">
        <f>T(B12)</f>
        <v>SF Gechingen</v>
      </c>
      <c r="D62" s="111">
        <f>S19</f>
      </c>
      <c r="E62" s="111">
        <f>U22</f>
      </c>
      <c r="F62" s="111">
        <f>U26</f>
      </c>
      <c r="G62" s="111">
        <f>S29</f>
      </c>
      <c r="H62" s="111">
        <f>U45</f>
      </c>
      <c r="I62" s="111">
        <f>S48</f>
      </c>
      <c r="J62" s="111">
        <f>S52</f>
      </c>
      <c r="K62" s="111">
        <f>U55</f>
      </c>
      <c r="L62" s="112"/>
      <c r="M62" s="112"/>
      <c r="O62" s="92">
        <f>SUM(O19+Q22+Q26+O29+Q45+O48+O52+Q55)</f>
        <v>0</v>
      </c>
      <c r="P62" s="92" t="s">
        <v>133</v>
      </c>
      <c r="Q62" s="92">
        <f>SUM(Q19+O22+O26+Q29+O45+Q48+Q52+O55)</f>
        <v>0</v>
      </c>
      <c r="V62" s="92"/>
      <c r="W62" s="92"/>
      <c r="X62" s="92"/>
      <c r="Y62" s="92"/>
      <c r="Z62" s="92"/>
      <c r="AA62" s="92"/>
      <c r="AB62" s="92"/>
    </row>
    <row r="63" spans="1:21" s="34" customFormat="1" ht="12.75">
      <c r="A63" s="100"/>
      <c r="B63" s="103"/>
      <c r="C63" s="104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96"/>
      <c r="P63" s="99"/>
      <c r="Q63" s="96"/>
      <c r="R63" s="99"/>
      <c r="S63" s="99"/>
      <c r="T63" s="99"/>
      <c r="U63" s="99"/>
    </row>
    <row r="64" spans="1:21" ht="12.75">
      <c r="A64" s="100"/>
      <c r="B64" s="106"/>
      <c r="C64" s="107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P64" s="99"/>
      <c r="S64" s="99"/>
      <c r="U64" s="99"/>
    </row>
    <row r="66" spans="1:21" ht="12.75">
      <c r="A66" s="100"/>
      <c r="B66" s="106"/>
      <c r="C66" s="107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P66" s="99"/>
      <c r="R66" s="96"/>
      <c r="S66" s="99"/>
      <c r="U66" s="99"/>
    </row>
    <row r="67" spans="1:21" ht="12.75">
      <c r="A67" s="100"/>
      <c r="B67" s="106"/>
      <c r="C67" s="107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P67" s="99"/>
      <c r="R67" s="99"/>
      <c r="S67" s="99"/>
      <c r="U67" s="99"/>
    </row>
    <row r="68" spans="1:21" s="105" customFormat="1" ht="12.75">
      <c r="A68" s="100"/>
      <c r="B68" s="103"/>
      <c r="C68" s="104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99"/>
      <c r="P68" s="99"/>
      <c r="Q68" s="99"/>
      <c r="R68" s="99"/>
      <c r="S68" s="99"/>
      <c r="T68" s="92"/>
      <c r="U68" s="99"/>
    </row>
    <row r="70" spans="1:21" ht="12.75">
      <c r="A70" s="100"/>
      <c r="B70" s="106"/>
      <c r="C70" s="107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R70" s="96"/>
      <c r="S70" s="99"/>
      <c r="U70" s="99"/>
    </row>
    <row r="72" spans="1:21" ht="12.75">
      <c r="A72" s="100"/>
      <c r="B72" s="106"/>
      <c r="C72" s="107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R72" s="96"/>
      <c r="S72" s="96"/>
      <c r="T72" s="96"/>
      <c r="U72" s="96"/>
    </row>
    <row r="73" spans="1:21" s="95" customFormat="1" ht="12.75">
      <c r="A73" s="93"/>
      <c r="C73" s="94"/>
      <c r="O73" s="96"/>
      <c r="P73" s="96"/>
      <c r="Q73" s="96"/>
      <c r="R73" s="96"/>
      <c r="S73" s="96"/>
      <c r="T73" s="96"/>
      <c r="U73" s="96"/>
    </row>
    <row r="74" spans="1:21" s="95" customFormat="1" ht="12.75">
      <c r="A74" s="93"/>
      <c r="C74" s="94"/>
      <c r="O74" s="96"/>
      <c r="P74" s="96"/>
      <c r="Q74" s="96"/>
      <c r="R74" s="96"/>
      <c r="S74" s="96"/>
      <c r="T74" s="96"/>
      <c r="U74" s="96"/>
    </row>
    <row r="75" spans="1:21" s="95" customFormat="1" ht="12.75">
      <c r="A75" s="93"/>
      <c r="C75" s="94"/>
      <c r="O75" s="96"/>
      <c r="P75" s="96"/>
      <c r="Q75" s="96"/>
      <c r="R75" s="96"/>
      <c r="S75" s="96"/>
      <c r="T75" s="96"/>
      <c r="U75" s="96"/>
    </row>
    <row r="76" spans="1:21" s="95" customFormat="1" ht="12.75">
      <c r="A76" s="93"/>
      <c r="C76" s="94"/>
      <c r="O76" s="96"/>
      <c r="P76" s="96"/>
      <c r="Q76" s="96"/>
      <c r="R76" s="96"/>
      <c r="S76" s="96"/>
      <c r="T76" s="96"/>
      <c r="U76" s="96"/>
    </row>
    <row r="77" spans="1:21" s="95" customFormat="1" ht="12.75">
      <c r="A77" s="93"/>
      <c r="C77" s="94"/>
      <c r="O77" s="96"/>
      <c r="P77" s="96"/>
      <c r="Q77" s="96"/>
      <c r="R77" s="96"/>
      <c r="S77" s="96"/>
      <c r="T77" s="96"/>
      <c r="U77" s="96"/>
    </row>
    <row r="78" spans="1:21" s="95" customFormat="1" ht="12.75">
      <c r="A78" s="93"/>
      <c r="C78" s="94"/>
      <c r="O78" s="96"/>
      <c r="P78" s="96"/>
      <c r="Q78" s="96"/>
      <c r="R78" s="96"/>
      <c r="S78" s="96"/>
      <c r="T78" s="96"/>
      <c r="U78" s="96"/>
    </row>
    <row r="79" spans="1:21" s="95" customFormat="1" ht="12.75">
      <c r="A79" s="93"/>
      <c r="C79" s="94"/>
      <c r="O79" s="96"/>
      <c r="P79" s="96"/>
      <c r="Q79" s="96"/>
      <c r="R79" s="96"/>
      <c r="S79" s="96"/>
      <c r="T79" s="96"/>
      <c r="U79" s="96"/>
    </row>
    <row r="80" spans="1:21" s="95" customFormat="1" ht="12.75">
      <c r="A80" s="93"/>
      <c r="C80" s="94"/>
      <c r="O80" s="96"/>
      <c r="P80" s="96"/>
      <c r="Q80" s="96"/>
      <c r="R80" s="99"/>
      <c r="S80" s="99"/>
      <c r="T80" s="92"/>
      <c r="U80" s="99"/>
    </row>
    <row r="81" spans="1:21" s="95" customFormat="1" ht="12.75">
      <c r="A81" s="93"/>
      <c r="C81" s="94"/>
      <c r="O81" s="96"/>
      <c r="P81" s="96"/>
      <c r="Q81" s="96"/>
      <c r="R81" s="99"/>
      <c r="S81" s="99"/>
      <c r="T81" s="92"/>
      <c r="U81" s="99"/>
    </row>
    <row r="82" spans="1:21" s="95" customFormat="1" ht="12.75">
      <c r="A82" s="93"/>
      <c r="C82" s="94"/>
      <c r="O82" s="96"/>
      <c r="P82" s="96"/>
      <c r="Q82" s="96"/>
      <c r="R82" s="99"/>
      <c r="S82" s="99"/>
      <c r="T82" s="92"/>
      <c r="U82" s="9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44"/>
  <sheetViews>
    <sheetView zoomScalePageLayoutView="0" workbookViewId="0" topLeftCell="A1">
      <selection activeCell="AP21" sqref="AP21"/>
    </sheetView>
  </sheetViews>
  <sheetFormatPr defaultColWidth="11.421875" defaultRowHeight="12.75"/>
  <cols>
    <col min="1" max="1" width="4.28125" style="120" customWidth="1"/>
    <col min="2" max="2" width="23.57421875" style="120" customWidth="1"/>
    <col min="3" max="3" width="10.140625" style="120" customWidth="1"/>
    <col min="4" max="4" width="13.28125" style="121" customWidth="1"/>
    <col min="5" max="5" width="10.7109375" style="120" customWidth="1"/>
    <col min="6" max="7" width="7.7109375" style="122" customWidth="1"/>
    <col min="8" max="8" width="7.7109375" style="123" customWidth="1"/>
    <col min="9" max="9" width="8.57421875" style="124" customWidth="1"/>
    <col min="10" max="39" width="1.57421875" style="120" customWidth="1"/>
    <col min="40" max="40" width="20.28125" style="120" customWidth="1"/>
    <col min="41" max="16384" width="11.421875" style="120" customWidth="1"/>
  </cols>
  <sheetData>
    <row r="1" spans="1:40" ht="12.75" customHeight="1">
      <c r="A1" s="125" t="s">
        <v>151</v>
      </c>
      <c r="B1" s="125"/>
      <c r="D1" s="126" t="s">
        <v>152</v>
      </c>
      <c r="E1" s="127"/>
      <c r="F1" s="128"/>
      <c r="G1" s="128"/>
      <c r="H1" s="128"/>
      <c r="I1" s="128"/>
      <c r="V1" s="274" t="s">
        <v>153</v>
      </c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</row>
    <row r="2" spans="1:40" ht="13.5" customHeight="1">
      <c r="A2" s="120" t="s">
        <v>154</v>
      </c>
      <c r="F2" s="124"/>
      <c r="G2" s="124"/>
      <c r="H2" s="124"/>
      <c r="P2" s="275" t="s">
        <v>155</v>
      </c>
      <c r="Q2" s="275"/>
      <c r="R2" s="275"/>
      <c r="S2" s="275"/>
      <c r="T2" s="275"/>
      <c r="U2" s="275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</row>
    <row r="3" spans="1:35" ht="12.75">
      <c r="A3" s="120" t="s">
        <v>156</v>
      </c>
      <c r="F3" s="124"/>
      <c r="G3" s="124"/>
      <c r="H3" s="124"/>
      <c r="AH3" s="129"/>
      <c r="AI3" s="129"/>
    </row>
    <row r="4" spans="1:40" ht="13.5" customHeight="1">
      <c r="A4" s="120" t="s">
        <v>157</v>
      </c>
      <c r="D4" s="130" t="s">
        <v>158</v>
      </c>
      <c r="E4" s="276" t="s">
        <v>159</v>
      </c>
      <c r="F4" s="276"/>
      <c r="G4" s="276"/>
      <c r="H4" s="276"/>
      <c r="I4" s="276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L4" s="129"/>
      <c r="AM4" s="129"/>
      <c r="AN4" s="129"/>
    </row>
    <row r="5" spans="1:40" ht="12.75">
      <c r="A5" s="120" t="s">
        <v>160</v>
      </c>
      <c r="E5" s="132" t="s">
        <v>161</v>
      </c>
      <c r="F5" s="133">
        <v>2019</v>
      </c>
      <c r="G5" s="132" t="s">
        <v>162</v>
      </c>
      <c r="H5" s="277"/>
      <c r="I5" s="277"/>
      <c r="AN5" s="129"/>
    </row>
    <row r="6" spans="1:39" ht="12.75">
      <c r="A6" s="134"/>
      <c r="B6" s="134"/>
      <c r="C6" s="134"/>
      <c r="D6" s="135"/>
      <c r="E6" s="136"/>
      <c r="F6" s="137"/>
      <c r="G6" s="137"/>
      <c r="H6" s="137"/>
      <c r="I6" s="137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>
        <v>0</v>
      </c>
      <c r="Y6" s="134">
        <v>1</v>
      </c>
      <c r="Z6" s="134">
        <v>0</v>
      </c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</row>
    <row r="7" spans="1:40" ht="12.75" customHeight="1">
      <c r="A7" s="278" t="s">
        <v>163</v>
      </c>
      <c r="B7" s="279" t="s">
        <v>164</v>
      </c>
      <c r="C7" s="280" t="s">
        <v>165</v>
      </c>
      <c r="D7" s="281" t="s">
        <v>166</v>
      </c>
      <c r="E7" s="282" t="s">
        <v>167</v>
      </c>
      <c r="F7" s="138" t="s">
        <v>168</v>
      </c>
      <c r="G7" s="138" t="s">
        <v>169</v>
      </c>
      <c r="H7" s="138" t="s">
        <v>170</v>
      </c>
      <c r="I7" s="283" t="s">
        <v>171</v>
      </c>
      <c r="J7" s="139" t="s">
        <v>172</v>
      </c>
      <c r="K7" s="140"/>
      <c r="L7" s="140"/>
      <c r="M7" s="140"/>
      <c r="N7" s="140"/>
      <c r="O7" s="141"/>
      <c r="P7" s="139" t="s">
        <v>173</v>
      </c>
      <c r="Q7" s="140"/>
      <c r="R7" s="140"/>
      <c r="S7" s="140"/>
      <c r="T7" s="140"/>
      <c r="U7" s="141"/>
      <c r="V7" s="139" t="s">
        <v>174</v>
      </c>
      <c r="W7" s="140"/>
      <c r="X7" s="140"/>
      <c r="Y7" s="140"/>
      <c r="Z7" s="140"/>
      <c r="AA7" s="141"/>
      <c r="AB7" s="139" t="s">
        <v>175</v>
      </c>
      <c r="AC7" s="140"/>
      <c r="AD7" s="140"/>
      <c r="AE7" s="140"/>
      <c r="AF7" s="140"/>
      <c r="AG7" s="141"/>
      <c r="AH7" s="139" t="s">
        <v>176</v>
      </c>
      <c r="AI7" s="140"/>
      <c r="AJ7" s="140"/>
      <c r="AK7" s="140"/>
      <c r="AL7" s="140"/>
      <c r="AM7" s="142"/>
      <c r="AN7" s="143" t="s">
        <v>177</v>
      </c>
    </row>
    <row r="8" spans="1:40" ht="12.75">
      <c r="A8" s="278"/>
      <c r="B8" s="279"/>
      <c r="C8" s="280"/>
      <c r="D8" s="281"/>
      <c r="E8" s="282"/>
      <c r="F8" s="138" t="s">
        <v>178</v>
      </c>
      <c r="G8" s="138" t="s">
        <v>178</v>
      </c>
      <c r="H8" s="138" t="s">
        <v>178</v>
      </c>
      <c r="I8" s="283"/>
      <c r="J8" s="284" t="s">
        <v>179</v>
      </c>
      <c r="K8" s="284"/>
      <c r="L8" s="284"/>
      <c r="M8" s="284"/>
      <c r="N8" s="284"/>
      <c r="O8" s="284"/>
      <c r="P8" s="284" t="s">
        <v>179</v>
      </c>
      <c r="Q8" s="284"/>
      <c r="R8" s="284"/>
      <c r="S8" s="284"/>
      <c r="T8" s="284"/>
      <c r="U8" s="284"/>
      <c r="V8" s="284" t="s">
        <v>179</v>
      </c>
      <c r="W8" s="284"/>
      <c r="X8" s="284"/>
      <c r="Y8" s="284"/>
      <c r="Z8" s="284"/>
      <c r="AA8" s="284"/>
      <c r="AB8" s="284" t="s">
        <v>179</v>
      </c>
      <c r="AC8" s="284"/>
      <c r="AD8" s="284"/>
      <c r="AE8" s="284"/>
      <c r="AF8" s="284"/>
      <c r="AG8" s="284"/>
      <c r="AH8" s="284" t="s">
        <v>179</v>
      </c>
      <c r="AI8" s="284"/>
      <c r="AJ8" s="284"/>
      <c r="AK8" s="284"/>
      <c r="AL8" s="284"/>
      <c r="AM8" s="284"/>
      <c r="AN8" s="143" t="s">
        <v>180</v>
      </c>
    </row>
    <row r="9" spans="1:40" ht="29.25">
      <c r="A9" s="278"/>
      <c r="B9" s="279"/>
      <c r="C9" s="280"/>
      <c r="D9" s="281"/>
      <c r="E9" s="282"/>
      <c r="F9" s="144" t="s">
        <v>181</v>
      </c>
      <c r="G9" s="144" t="s">
        <v>181</v>
      </c>
      <c r="H9" s="144" t="s">
        <v>181</v>
      </c>
      <c r="I9" s="283"/>
      <c r="J9" s="285">
        <v>43596</v>
      </c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143" t="s">
        <v>182</v>
      </c>
    </row>
    <row r="10" spans="1:40" ht="12.75" customHeight="1">
      <c r="A10" s="286" t="s">
        <v>57</v>
      </c>
      <c r="B10" s="287" t="s">
        <v>183</v>
      </c>
      <c r="C10" s="288"/>
      <c r="D10" s="289" t="s">
        <v>184</v>
      </c>
      <c r="E10" s="290" t="s">
        <v>185</v>
      </c>
      <c r="F10" s="291"/>
      <c r="G10" s="291"/>
      <c r="H10" s="291"/>
      <c r="I10" s="291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3"/>
      <c r="AN10" s="294" t="s">
        <v>186</v>
      </c>
    </row>
    <row r="11" spans="1:40" ht="12.75">
      <c r="A11" s="286"/>
      <c r="B11" s="287"/>
      <c r="C11" s="288"/>
      <c r="D11" s="289"/>
      <c r="E11" s="290"/>
      <c r="F11" s="291"/>
      <c r="G11" s="291"/>
      <c r="H11" s="291"/>
      <c r="I11" s="291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3"/>
      <c r="AN11" s="294"/>
    </row>
    <row r="12" spans="1:40" ht="12.75">
      <c r="A12" s="295" t="s">
        <v>65</v>
      </c>
      <c r="B12" s="296"/>
      <c r="C12" s="297"/>
      <c r="D12" s="297"/>
      <c r="E12" s="297"/>
      <c r="F12" s="297"/>
      <c r="G12" s="297"/>
      <c r="H12" s="297"/>
      <c r="I12" s="297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9"/>
      <c r="AN12" s="294"/>
    </row>
    <row r="13" spans="1:40" ht="12.75">
      <c r="A13" s="295"/>
      <c r="B13" s="296"/>
      <c r="C13" s="297"/>
      <c r="D13" s="297"/>
      <c r="E13" s="297"/>
      <c r="F13" s="297"/>
      <c r="G13" s="297"/>
      <c r="H13" s="297"/>
      <c r="I13" s="297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9"/>
      <c r="AN13" s="300" t="s">
        <v>187</v>
      </c>
    </row>
    <row r="14" spans="1:40" ht="12.75">
      <c r="A14" s="295" t="s">
        <v>70</v>
      </c>
      <c r="B14" s="296"/>
      <c r="C14" s="297"/>
      <c r="D14" s="297"/>
      <c r="E14" s="297"/>
      <c r="F14" s="297"/>
      <c r="G14" s="297"/>
      <c r="H14" s="297"/>
      <c r="I14" s="297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9"/>
      <c r="AN14" s="300"/>
    </row>
    <row r="15" spans="1:40" ht="12.75">
      <c r="A15" s="295"/>
      <c r="B15" s="296"/>
      <c r="C15" s="297"/>
      <c r="D15" s="297"/>
      <c r="E15" s="297"/>
      <c r="F15" s="297"/>
      <c r="G15" s="297"/>
      <c r="H15" s="297"/>
      <c r="I15" s="297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9"/>
      <c r="AN15" s="300"/>
    </row>
    <row r="16" spans="1:40" ht="12.75">
      <c r="A16" s="295" t="s">
        <v>75</v>
      </c>
      <c r="B16" s="296"/>
      <c r="C16" s="297"/>
      <c r="D16" s="297"/>
      <c r="E16" s="297"/>
      <c r="F16" s="297"/>
      <c r="G16" s="297"/>
      <c r="H16" s="297"/>
      <c r="I16" s="297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9"/>
      <c r="AN16" s="300" t="s">
        <v>188</v>
      </c>
    </row>
    <row r="17" spans="1:40" ht="12.75">
      <c r="A17" s="295"/>
      <c r="B17" s="296"/>
      <c r="C17" s="297"/>
      <c r="D17" s="297"/>
      <c r="E17" s="297"/>
      <c r="F17" s="297"/>
      <c r="G17" s="297"/>
      <c r="H17" s="297"/>
      <c r="I17" s="297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9"/>
      <c r="AN17" s="300"/>
    </row>
    <row r="18" spans="1:40" ht="12.75">
      <c r="A18" s="295" t="s">
        <v>86</v>
      </c>
      <c r="B18" s="296"/>
      <c r="C18" s="297"/>
      <c r="D18" s="297"/>
      <c r="E18" s="297"/>
      <c r="F18" s="297"/>
      <c r="G18" s="297"/>
      <c r="H18" s="297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9"/>
      <c r="AN18" s="300"/>
    </row>
    <row r="19" spans="1:40" ht="12.75">
      <c r="A19" s="295"/>
      <c r="B19" s="296"/>
      <c r="C19" s="297"/>
      <c r="D19" s="297"/>
      <c r="E19" s="297"/>
      <c r="F19" s="297"/>
      <c r="G19" s="297"/>
      <c r="H19" s="297"/>
      <c r="I19" s="297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9"/>
      <c r="AN19" s="300" t="s">
        <v>189</v>
      </c>
    </row>
    <row r="20" spans="1:40" ht="12.75">
      <c r="A20" s="295" t="s">
        <v>190</v>
      </c>
      <c r="B20" s="296"/>
      <c r="C20" s="297"/>
      <c r="D20" s="297"/>
      <c r="E20" s="297"/>
      <c r="F20" s="297"/>
      <c r="G20" s="297"/>
      <c r="H20" s="297"/>
      <c r="I20" s="297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9"/>
      <c r="AN20" s="300"/>
    </row>
    <row r="21" spans="1:40" ht="12.75">
      <c r="A21" s="295"/>
      <c r="B21" s="296"/>
      <c r="C21" s="297"/>
      <c r="D21" s="297"/>
      <c r="E21" s="297"/>
      <c r="F21" s="297"/>
      <c r="G21" s="297"/>
      <c r="H21" s="297"/>
      <c r="I21" s="297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9"/>
      <c r="AN21" s="300"/>
    </row>
    <row r="22" spans="1:40" ht="12.75">
      <c r="A22" s="295" t="s">
        <v>191</v>
      </c>
      <c r="B22" s="296"/>
      <c r="C22" s="297"/>
      <c r="D22" s="297"/>
      <c r="E22" s="297"/>
      <c r="F22" s="297"/>
      <c r="G22" s="297"/>
      <c r="H22" s="297"/>
      <c r="I22" s="297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9"/>
      <c r="AN22" s="300" t="s">
        <v>192</v>
      </c>
    </row>
    <row r="23" spans="1:40" ht="12.75">
      <c r="A23" s="295"/>
      <c r="B23" s="296"/>
      <c r="C23" s="297"/>
      <c r="D23" s="297"/>
      <c r="E23" s="297"/>
      <c r="F23" s="297"/>
      <c r="G23" s="297"/>
      <c r="H23" s="297"/>
      <c r="I23" s="297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9"/>
      <c r="AN23" s="300"/>
    </row>
    <row r="24" spans="1:40" ht="12.75">
      <c r="A24" s="295" t="s">
        <v>193</v>
      </c>
      <c r="B24" s="296"/>
      <c r="C24" s="297"/>
      <c r="D24" s="297"/>
      <c r="E24" s="297"/>
      <c r="F24" s="297"/>
      <c r="G24" s="297"/>
      <c r="H24" s="297"/>
      <c r="I24" s="297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9"/>
      <c r="AN24" s="300"/>
    </row>
    <row r="25" spans="1:40" ht="12.75">
      <c r="A25" s="295"/>
      <c r="B25" s="296"/>
      <c r="C25" s="297"/>
      <c r="D25" s="297"/>
      <c r="E25" s="297"/>
      <c r="F25" s="297"/>
      <c r="G25" s="297"/>
      <c r="H25" s="297"/>
      <c r="I25" s="297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9"/>
      <c r="AN25" s="145"/>
    </row>
    <row r="26" spans="1:40" ht="12.75">
      <c r="A26" s="295" t="s">
        <v>194</v>
      </c>
      <c r="B26" s="296"/>
      <c r="C26" s="297"/>
      <c r="D26" s="297"/>
      <c r="E26" s="297"/>
      <c r="F26" s="297"/>
      <c r="G26" s="297"/>
      <c r="H26" s="297"/>
      <c r="I26" s="297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9"/>
      <c r="AN26" s="146" t="s">
        <v>195</v>
      </c>
    </row>
    <row r="27" spans="1:40" ht="12.75">
      <c r="A27" s="295"/>
      <c r="B27" s="296"/>
      <c r="C27" s="297"/>
      <c r="D27" s="297"/>
      <c r="E27" s="297"/>
      <c r="F27" s="297"/>
      <c r="G27" s="297"/>
      <c r="H27" s="297"/>
      <c r="I27" s="297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9"/>
      <c r="AN27" s="301" t="s">
        <v>196</v>
      </c>
    </row>
    <row r="28" spans="1:40" ht="12.75">
      <c r="A28" s="302" t="s">
        <v>197</v>
      </c>
      <c r="B28" s="303"/>
      <c r="C28" s="303"/>
      <c r="D28" s="303"/>
      <c r="E28" s="303"/>
      <c r="F28" s="303"/>
      <c r="G28" s="303"/>
      <c r="H28" s="303"/>
      <c r="I28" s="304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6"/>
      <c r="AN28" s="301"/>
    </row>
    <row r="29" spans="1:40" ht="12.75">
      <c r="A29" s="302"/>
      <c r="B29" s="303"/>
      <c r="C29" s="303"/>
      <c r="D29" s="303"/>
      <c r="E29" s="303"/>
      <c r="F29" s="303"/>
      <c r="G29" s="303"/>
      <c r="H29" s="303"/>
      <c r="I29" s="304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6"/>
      <c r="AN29" s="147" t="s">
        <v>198</v>
      </c>
    </row>
    <row r="30" spans="1:40" ht="13.5" customHeight="1">
      <c r="A30" s="307" t="s">
        <v>199</v>
      </c>
      <c r="B30" s="307"/>
      <c r="C30" s="307"/>
      <c r="D30" s="307"/>
      <c r="E30" s="307"/>
      <c r="F30" s="307"/>
      <c r="G30" s="307"/>
      <c r="H30" s="307"/>
      <c r="I30" s="307"/>
      <c r="J30" s="308" t="s">
        <v>200</v>
      </c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9"/>
      <c r="AI30" s="309"/>
      <c r="AJ30" s="309"/>
      <c r="AK30" s="309"/>
      <c r="AL30" s="309"/>
      <c r="AM30" s="309"/>
      <c r="AN30" s="146" t="s">
        <v>201</v>
      </c>
    </row>
    <row r="31" spans="1:40" ht="12.75">
      <c r="A31" s="307"/>
      <c r="B31" s="307"/>
      <c r="C31" s="307"/>
      <c r="D31" s="307"/>
      <c r="E31" s="307"/>
      <c r="F31" s="307"/>
      <c r="G31" s="307"/>
      <c r="H31" s="307"/>
      <c r="I31" s="307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9"/>
      <c r="AI31" s="309"/>
      <c r="AJ31" s="309"/>
      <c r="AK31" s="309"/>
      <c r="AL31" s="309"/>
      <c r="AM31" s="309"/>
      <c r="AN31" s="301" t="s">
        <v>196</v>
      </c>
    </row>
    <row r="32" spans="1:40" ht="12.75">
      <c r="A32" s="307"/>
      <c r="B32" s="307"/>
      <c r="C32" s="307"/>
      <c r="D32" s="307"/>
      <c r="E32" s="307"/>
      <c r="F32" s="307"/>
      <c r="G32" s="307"/>
      <c r="H32" s="307"/>
      <c r="I32" s="307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9"/>
      <c r="AI32" s="309"/>
      <c r="AJ32" s="309"/>
      <c r="AK32" s="309"/>
      <c r="AL32" s="309"/>
      <c r="AM32" s="309"/>
      <c r="AN32" s="301"/>
    </row>
    <row r="33" spans="1:40" ht="12.75">
      <c r="A33" s="307"/>
      <c r="B33" s="307"/>
      <c r="C33" s="307"/>
      <c r="D33" s="307"/>
      <c r="E33" s="307"/>
      <c r="F33" s="307"/>
      <c r="G33" s="307"/>
      <c r="H33" s="307"/>
      <c r="I33" s="307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9"/>
      <c r="AI33" s="309"/>
      <c r="AJ33" s="309"/>
      <c r="AK33" s="309"/>
      <c r="AL33" s="309"/>
      <c r="AM33" s="309"/>
      <c r="AN33" s="147" t="s">
        <v>198</v>
      </c>
    </row>
    <row r="34" spans="1:40" ht="12.75" customHeight="1">
      <c r="A34" s="310" t="s">
        <v>202</v>
      </c>
      <c r="B34" s="310"/>
      <c r="C34" s="310"/>
      <c r="D34" s="310"/>
      <c r="E34" s="310"/>
      <c r="F34" s="310"/>
      <c r="G34" s="310"/>
      <c r="H34" s="310"/>
      <c r="I34" s="310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2"/>
      <c r="AI34" s="312"/>
      <c r="AJ34" s="312"/>
      <c r="AK34" s="312"/>
      <c r="AL34" s="312"/>
      <c r="AM34" s="312"/>
      <c r="AN34" s="145"/>
    </row>
    <row r="35" spans="1:40" ht="19.5" customHeight="1">
      <c r="A35" s="310"/>
      <c r="B35" s="310"/>
      <c r="C35" s="310"/>
      <c r="D35" s="310"/>
      <c r="E35" s="310"/>
      <c r="F35" s="310"/>
      <c r="G35" s="310"/>
      <c r="H35" s="310"/>
      <c r="I35" s="310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2"/>
      <c r="AI35" s="312"/>
      <c r="AJ35" s="312"/>
      <c r="AK35" s="312"/>
      <c r="AL35" s="312"/>
      <c r="AM35" s="312"/>
      <c r="AN35" s="148" t="s">
        <v>203</v>
      </c>
    </row>
    <row r="36" spans="1:40" ht="12.75" customHeight="1">
      <c r="A36" s="313" t="s">
        <v>110</v>
      </c>
      <c r="B36" s="313"/>
      <c r="C36" s="313"/>
      <c r="D36" s="313"/>
      <c r="E36" s="313"/>
      <c r="F36" s="313"/>
      <c r="G36" s="313"/>
      <c r="H36" s="313"/>
      <c r="I36" s="313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2"/>
      <c r="AI36" s="312"/>
      <c r="AJ36" s="312"/>
      <c r="AK36" s="312"/>
      <c r="AL36" s="312"/>
      <c r="AM36" s="312"/>
      <c r="AN36" s="301" t="s">
        <v>196</v>
      </c>
    </row>
    <row r="37" spans="1:40" ht="12.75">
      <c r="A37" s="313"/>
      <c r="B37" s="313"/>
      <c r="C37" s="313"/>
      <c r="D37" s="313"/>
      <c r="E37" s="313"/>
      <c r="F37" s="313"/>
      <c r="G37" s="313"/>
      <c r="H37" s="313"/>
      <c r="I37" s="313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2"/>
      <c r="AI37" s="312"/>
      <c r="AJ37" s="312"/>
      <c r="AK37" s="312"/>
      <c r="AL37" s="312"/>
      <c r="AM37" s="312"/>
      <c r="AN37" s="301"/>
    </row>
    <row r="38" spans="1:40" ht="12.75">
      <c r="A38" s="314" t="s">
        <v>204</v>
      </c>
      <c r="B38" s="314"/>
      <c r="C38" s="314"/>
      <c r="D38" s="314"/>
      <c r="E38" s="314"/>
      <c r="F38" s="314"/>
      <c r="G38" s="314"/>
      <c r="H38" s="314"/>
      <c r="I38" s="314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6"/>
      <c r="AI38" s="316"/>
      <c r="AJ38" s="316"/>
      <c r="AK38" s="316"/>
      <c r="AL38" s="316"/>
      <c r="AM38" s="316"/>
      <c r="AN38" s="147" t="s">
        <v>198</v>
      </c>
    </row>
    <row r="39" spans="1:40" ht="12.75">
      <c r="A39" s="314"/>
      <c r="B39" s="314"/>
      <c r="C39" s="314"/>
      <c r="D39" s="314"/>
      <c r="E39" s="314"/>
      <c r="F39" s="314"/>
      <c r="G39" s="314"/>
      <c r="H39" s="314"/>
      <c r="I39" s="314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6"/>
      <c r="AI39" s="316"/>
      <c r="AJ39" s="316"/>
      <c r="AK39" s="316"/>
      <c r="AL39" s="316"/>
      <c r="AM39" s="316"/>
      <c r="AN39" s="149"/>
    </row>
    <row r="40" spans="6:40" ht="12.75">
      <c r="F40" s="124"/>
      <c r="G40" s="124"/>
      <c r="H40" s="124"/>
      <c r="AN40" s="149"/>
    </row>
    <row r="41" spans="1:40" ht="12.75">
      <c r="A41" s="150" t="s">
        <v>205</v>
      </c>
      <c r="B41" s="150"/>
      <c r="C41" s="151"/>
      <c r="D41" s="152"/>
      <c r="E41" s="153"/>
      <c r="F41" s="154"/>
      <c r="G41" s="154"/>
      <c r="H41" s="154"/>
      <c r="I41" s="154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</row>
    <row r="42" spans="6:40" ht="12.75">
      <c r="F42" s="124"/>
      <c r="G42" s="124"/>
      <c r="H42" s="124"/>
      <c r="V42" s="155" t="s">
        <v>206</v>
      </c>
      <c r="AL42" s="129"/>
      <c r="AM42" s="129"/>
      <c r="AN42" s="129"/>
    </row>
    <row r="43" spans="1:40" ht="12.75">
      <c r="A43" s="120" t="s">
        <v>207</v>
      </c>
      <c r="C43" s="129"/>
      <c r="F43" s="124"/>
      <c r="G43" s="124"/>
      <c r="H43" s="124"/>
      <c r="V43" s="120" t="s">
        <v>208</v>
      </c>
      <c r="AL43" s="129"/>
      <c r="AM43" s="129"/>
      <c r="AN43" s="129"/>
    </row>
    <row r="44" spans="6:8" ht="12.75">
      <c r="F44" s="124"/>
      <c r="G44" s="124"/>
      <c r="H44" s="124"/>
    </row>
  </sheetData>
  <sheetProtection selectLockedCells="1" selectUnlockedCells="1"/>
  <mergeCells count="442">
    <mergeCell ref="AN36:AN37"/>
    <mergeCell ref="A38:I39"/>
    <mergeCell ref="J38:O39"/>
    <mergeCell ref="P38:U39"/>
    <mergeCell ref="V38:AA39"/>
    <mergeCell ref="AB38:AG39"/>
    <mergeCell ref="AH38:AM39"/>
    <mergeCell ref="A36:I37"/>
    <mergeCell ref="J36:O37"/>
    <mergeCell ref="P36:U37"/>
    <mergeCell ref="V36:AA37"/>
    <mergeCell ref="AB36:AG37"/>
    <mergeCell ref="AH36:AM37"/>
    <mergeCell ref="AN31:AN32"/>
    <mergeCell ref="A34:I35"/>
    <mergeCell ref="J34:O35"/>
    <mergeCell ref="P34:U35"/>
    <mergeCell ref="V34:AA35"/>
    <mergeCell ref="AB34:AG35"/>
    <mergeCell ref="AH34:AM35"/>
    <mergeCell ref="A30:I33"/>
    <mergeCell ref="J30:O33"/>
    <mergeCell ref="P30:U33"/>
    <mergeCell ref="V30:AA33"/>
    <mergeCell ref="AB30:AG33"/>
    <mergeCell ref="AH30:AM33"/>
    <mergeCell ref="AH28:AH29"/>
    <mergeCell ref="AI28:AI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AN27:AN28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H26:AH27"/>
    <mergeCell ref="AI26:AI27"/>
    <mergeCell ref="AJ26:AJ27"/>
    <mergeCell ref="AK26:AK27"/>
    <mergeCell ref="AL26:AL27"/>
    <mergeCell ref="AM26:AM27"/>
    <mergeCell ref="AB26:AB27"/>
    <mergeCell ref="AC26:AC27"/>
    <mergeCell ref="AD26:AD27"/>
    <mergeCell ref="AE26:AE27"/>
    <mergeCell ref="AF26:AF27"/>
    <mergeCell ref="AG26:AG27"/>
    <mergeCell ref="V26:V27"/>
    <mergeCell ref="W26:W27"/>
    <mergeCell ref="X26:X27"/>
    <mergeCell ref="Y26:Y27"/>
    <mergeCell ref="Z26:Z27"/>
    <mergeCell ref="AA26:AA27"/>
    <mergeCell ref="P26:P27"/>
    <mergeCell ref="Q26:Q27"/>
    <mergeCell ref="R26:R27"/>
    <mergeCell ref="S26:S27"/>
    <mergeCell ref="T26:T27"/>
    <mergeCell ref="U26:U27"/>
    <mergeCell ref="J26:J27"/>
    <mergeCell ref="K26:K27"/>
    <mergeCell ref="L26:L27"/>
    <mergeCell ref="M26:M27"/>
    <mergeCell ref="N26:N27"/>
    <mergeCell ref="O26:O27"/>
    <mergeCell ref="AM24:AM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AG24:AG25"/>
    <mergeCell ref="AH24:AH25"/>
    <mergeCell ref="AI24:AI25"/>
    <mergeCell ref="AJ24:AJ25"/>
    <mergeCell ref="AK24:AK25"/>
    <mergeCell ref="AL24:AL25"/>
    <mergeCell ref="AA24:AA25"/>
    <mergeCell ref="AB24:AB25"/>
    <mergeCell ref="AC24:AC25"/>
    <mergeCell ref="AD24:AD25"/>
    <mergeCell ref="AE24:AE25"/>
    <mergeCell ref="AF24:AF25"/>
    <mergeCell ref="U24:U25"/>
    <mergeCell ref="V24:V25"/>
    <mergeCell ref="W24:W25"/>
    <mergeCell ref="X24:X25"/>
    <mergeCell ref="Y24:Y25"/>
    <mergeCell ref="Z24:Z25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N24:N25"/>
    <mergeCell ref="AM22:AM23"/>
    <mergeCell ref="AN22:AN24"/>
    <mergeCell ref="A24:A25"/>
    <mergeCell ref="B24:B25"/>
    <mergeCell ref="C24:C25"/>
    <mergeCell ref="D24:D25"/>
    <mergeCell ref="E24:E25"/>
    <mergeCell ref="F24:F25"/>
    <mergeCell ref="G24:G25"/>
    <mergeCell ref="H24:H25"/>
    <mergeCell ref="AG22:AG23"/>
    <mergeCell ref="AH22:AH23"/>
    <mergeCell ref="AI22:AI23"/>
    <mergeCell ref="AJ22:AJ23"/>
    <mergeCell ref="AK22:AK23"/>
    <mergeCell ref="AL22:AL23"/>
    <mergeCell ref="AA22:AA23"/>
    <mergeCell ref="AB22:AB23"/>
    <mergeCell ref="AC22:AC23"/>
    <mergeCell ref="AD22:AD23"/>
    <mergeCell ref="AE22:AE23"/>
    <mergeCell ref="AF22:AF23"/>
    <mergeCell ref="U22:U23"/>
    <mergeCell ref="V22:V23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AL20:AL21"/>
    <mergeCell ref="AM20:AM21"/>
    <mergeCell ref="A22:A23"/>
    <mergeCell ref="B22:B23"/>
    <mergeCell ref="C22:C23"/>
    <mergeCell ref="D22:D23"/>
    <mergeCell ref="E22:E23"/>
    <mergeCell ref="F22:F23"/>
    <mergeCell ref="G22:G23"/>
    <mergeCell ref="H22:H23"/>
    <mergeCell ref="AF20:AF21"/>
    <mergeCell ref="AG20:AG21"/>
    <mergeCell ref="AH20:AH21"/>
    <mergeCell ref="AI20:AI21"/>
    <mergeCell ref="AJ20:AJ21"/>
    <mergeCell ref="AK20:AK21"/>
    <mergeCell ref="Z20:Z21"/>
    <mergeCell ref="AA20:AA21"/>
    <mergeCell ref="AB20:AB21"/>
    <mergeCell ref="AC20:AC21"/>
    <mergeCell ref="AD20:AD21"/>
    <mergeCell ref="AE20:AE21"/>
    <mergeCell ref="T20:T21"/>
    <mergeCell ref="U20:U21"/>
    <mergeCell ref="V20:V21"/>
    <mergeCell ref="W20:W21"/>
    <mergeCell ref="X20:X21"/>
    <mergeCell ref="Y20:Y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  <mergeCell ref="AL18:AL19"/>
    <mergeCell ref="AM18:AM19"/>
    <mergeCell ref="AN19:AN21"/>
    <mergeCell ref="A20:A21"/>
    <mergeCell ref="B20:B21"/>
    <mergeCell ref="C20:C21"/>
    <mergeCell ref="D20:D21"/>
    <mergeCell ref="E20:E21"/>
    <mergeCell ref="F20:F21"/>
    <mergeCell ref="G20:G21"/>
    <mergeCell ref="AF18:AF19"/>
    <mergeCell ref="AG18:AG19"/>
    <mergeCell ref="AH18:AH19"/>
    <mergeCell ref="AI18:AI19"/>
    <mergeCell ref="AJ18:AJ19"/>
    <mergeCell ref="AK18:AK19"/>
    <mergeCell ref="Z18:Z19"/>
    <mergeCell ref="AA18:AA19"/>
    <mergeCell ref="AB18:AB19"/>
    <mergeCell ref="AC18:AC19"/>
    <mergeCell ref="AD18:AD19"/>
    <mergeCell ref="AE18:AE19"/>
    <mergeCell ref="T18:T19"/>
    <mergeCell ref="U18:U19"/>
    <mergeCell ref="V18:V19"/>
    <mergeCell ref="W18:W19"/>
    <mergeCell ref="X18:X19"/>
    <mergeCell ref="Y18:Y19"/>
    <mergeCell ref="N18:N19"/>
    <mergeCell ref="O18:O19"/>
    <mergeCell ref="P18:P19"/>
    <mergeCell ref="Q18:Q19"/>
    <mergeCell ref="R18:R19"/>
    <mergeCell ref="S18:S19"/>
    <mergeCell ref="H18:H19"/>
    <mergeCell ref="I18:I19"/>
    <mergeCell ref="J18:J19"/>
    <mergeCell ref="K18:K19"/>
    <mergeCell ref="L18:L19"/>
    <mergeCell ref="M18:M19"/>
    <mergeCell ref="AL16:AL17"/>
    <mergeCell ref="AM16:AM17"/>
    <mergeCell ref="AN16:AN18"/>
    <mergeCell ref="A18:A19"/>
    <mergeCell ref="B18:B19"/>
    <mergeCell ref="C18:C19"/>
    <mergeCell ref="D18:D19"/>
    <mergeCell ref="E18:E19"/>
    <mergeCell ref="F18:F19"/>
    <mergeCell ref="G18:G19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AK14:AK15"/>
    <mergeCell ref="AL14:AL15"/>
    <mergeCell ref="AM14:AM15"/>
    <mergeCell ref="A16:A17"/>
    <mergeCell ref="B16:B17"/>
    <mergeCell ref="C16:C17"/>
    <mergeCell ref="D16:D17"/>
    <mergeCell ref="E16:E17"/>
    <mergeCell ref="F16:F17"/>
    <mergeCell ref="G16:G17"/>
    <mergeCell ref="AE14:AE15"/>
    <mergeCell ref="AF14:AF15"/>
    <mergeCell ref="AG14:AG15"/>
    <mergeCell ref="AH14:AH15"/>
    <mergeCell ref="AI14:AI15"/>
    <mergeCell ref="AJ14:AJ15"/>
    <mergeCell ref="Y14:Y15"/>
    <mergeCell ref="Z14:Z15"/>
    <mergeCell ref="AA14:AA15"/>
    <mergeCell ref="AB14:AB15"/>
    <mergeCell ref="AC14:AC15"/>
    <mergeCell ref="AD14:AD15"/>
    <mergeCell ref="S14:S15"/>
    <mergeCell ref="T14:T15"/>
    <mergeCell ref="U14:U15"/>
    <mergeCell ref="V14:V15"/>
    <mergeCell ref="W14:W15"/>
    <mergeCell ref="X14:X15"/>
    <mergeCell ref="M14:M15"/>
    <mergeCell ref="N14:N15"/>
    <mergeCell ref="O14:O15"/>
    <mergeCell ref="P14:P15"/>
    <mergeCell ref="Q14:Q15"/>
    <mergeCell ref="R14:R15"/>
    <mergeCell ref="G14:G15"/>
    <mergeCell ref="H14:H15"/>
    <mergeCell ref="I14:I15"/>
    <mergeCell ref="J14:J15"/>
    <mergeCell ref="K14:K15"/>
    <mergeCell ref="L14:L15"/>
    <mergeCell ref="AK12:AK13"/>
    <mergeCell ref="AL12:AL13"/>
    <mergeCell ref="AM12:AM13"/>
    <mergeCell ref="AN13:AN15"/>
    <mergeCell ref="A14:A15"/>
    <mergeCell ref="B14:B15"/>
    <mergeCell ref="C14:C15"/>
    <mergeCell ref="D14:D15"/>
    <mergeCell ref="E14:E15"/>
    <mergeCell ref="F14:F15"/>
    <mergeCell ref="AE12:AE13"/>
    <mergeCell ref="AF12:AF13"/>
    <mergeCell ref="AG12:AG13"/>
    <mergeCell ref="AH12:AH13"/>
    <mergeCell ref="AI12:AI13"/>
    <mergeCell ref="AJ12:AJ13"/>
    <mergeCell ref="Y12:Y13"/>
    <mergeCell ref="Z12:Z13"/>
    <mergeCell ref="AA12:AA13"/>
    <mergeCell ref="AB12:AB13"/>
    <mergeCell ref="AC12:AC13"/>
    <mergeCell ref="AD12:AD13"/>
    <mergeCell ref="S12:S13"/>
    <mergeCell ref="T12:T13"/>
    <mergeCell ref="U12:U13"/>
    <mergeCell ref="V12:V13"/>
    <mergeCell ref="W12:W13"/>
    <mergeCell ref="X12:X13"/>
    <mergeCell ref="M12:M13"/>
    <mergeCell ref="N12:N13"/>
    <mergeCell ref="O12:O13"/>
    <mergeCell ref="P12:P13"/>
    <mergeCell ref="Q12:Q13"/>
    <mergeCell ref="R12:R13"/>
    <mergeCell ref="G12:G13"/>
    <mergeCell ref="H12:H13"/>
    <mergeCell ref="I12:I13"/>
    <mergeCell ref="J12:J13"/>
    <mergeCell ref="K12:K13"/>
    <mergeCell ref="L12:L13"/>
    <mergeCell ref="AK10:AK11"/>
    <mergeCell ref="AL10:AL11"/>
    <mergeCell ref="AM10:AM11"/>
    <mergeCell ref="AN10:AN12"/>
    <mergeCell ref="A12:A13"/>
    <mergeCell ref="B12:B13"/>
    <mergeCell ref="C12:C13"/>
    <mergeCell ref="D12:D13"/>
    <mergeCell ref="E12:E13"/>
    <mergeCell ref="F12:F13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J8:O8"/>
    <mergeCell ref="P8:U8"/>
    <mergeCell ref="V8:AA8"/>
    <mergeCell ref="AB8:AG8"/>
    <mergeCell ref="AH8:AM8"/>
    <mergeCell ref="J9:O9"/>
    <mergeCell ref="P9:U9"/>
    <mergeCell ref="V9:AA9"/>
    <mergeCell ref="AB9:AG9"/>
    <mergeCell ref="AH9:AM9"/>
    <mergeCell ref="V1:AN2"/>
    <mergeCell ref="P2:U2"/>
    <mergeCell ref="E4:I4"/>
    <mergeCell ref="H5:I5"/>
    <mergeCell ref="A7:A9"/>
    <mergeCell ref="B7:B9"/>
    <mergeCell ref="C7:C9"/>
    <mergeCell ref="D7:D9"/>
    <mergeCell ref="E7:E9"/>
    <mergeCell ref="I7:I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W83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2.8515625" style="0" customWidth="1"/>
    <col min="2" max="2" width="4.7109375" style="0" customWidth="1"/>
    <col min="3" max="3" width="18.7109375" style="0" customWidth="1"/>
    <col min="4" max="4" width="2.8515625" style="0" customWidth="1"/>
    <col min="5" max="5" width="2.421875" style="0" customWidth="1"/>
    <col min="6" max="6" width="2.7109375" style="0" customWidth="1"/>
    <col min="7" max="8" width="2.8515625" style="0" customWidth="1"/>
    <col min="9" max="9" width="3.140625" style="0" customWidth="1"/>
    <col min="10" max="11" width="2.8515625" style="0" customWidth="1"/>
    <col min="12" max="12" width="18.8515625" style="0" customWidth="1"/>
    <col min="13" max="13" width="3.57421875" style="92" customWidth="1"/>
    <col min="14" max="14" width="1.421875" style="92" customWidth="1"/>
    <col min="15" max="15" width="3.421875" style="92" customWidth="1"/>
    <col min="16" max="16" width="1.7109375" style="92" customWidth="1"/>
    <col min="17" max="17" width="2.8515625" style="92" customWidth="1"/>
    <col min="18" max="18" width="1.57421875" style="92" customWidth="1"/>
    <col min="19" max="19" width="3.28125" style="92" customWidth="1"/>
    <col min="20" max="20" width="1.421875" style="92" customWidth="1"/>
    <col min="21" max="21" width="2.8515625" style="92" customWidth="1"/>
    <col min="22" max="22" width="1.57421875" style="92" customWidth="1"/>
    <col min="23" max="23" width="3.28125" style="92" customWidth="1"/>
  </cols>
  <sheetData>
    <row r="1" spans="1:23" s="95" customFormat="1" ht="12.75">
      <c r="A1" s="93" t="s">
        <v>108</v>
      </c>
      <c r="B1" s="156"/>
      <c r="D1" s="157" t="s">
        <v>209</v>
      </c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16" s="159" customFormat="1" ht="12.75">
      <c r="A2" s="158" t="s">
        <v>110</v>
      </c>
      <c r="C2" s="95"/>
      <c r="D2" s="34" t="s">
        <v>210</v>
      </c>
      <c r="H2" s="160"/>
      <c r="I2" s="160"/>
      <c r="J2" s="160"/>
      <c r="L2" s="161"/>
      <c r="N2" s="162"/>
      <c r="P2" s="163"/>
    </row>
    <row r="3" spans="1:23" s="95" customFormat="1" ht="12.75">
      <c r="A3" s="93" t="s">
        <v>112</v>
      </c>
      <c r="B3" s="156"/>
      <c r="D3" s="34" t="s">
        <v>211</v>
      </c>
      <c r="K3" s="38" t="s">
        <v>212</v>
      </c>
      <c r="L3" s="38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spans="1:23" s="95" customFormat="1" ht="12.75">
      <c r="A4" s="93" t="s">
        <v>115</v>
      </c>
      <c r="B4" s="156"/>
      <c r="D4" s="44" t="s">
        <v>116</v>
      </c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</row>
    <row r="5" spans="1:23" s="95" customFormat="1" ht="12.75">
      <c r="A5" s="93" t="s">
        <v>119</v>
      </c>
      <c r="B5" s="156"/>
      <c r="D5" s="44" t="s">
        <v>213</v>
      </c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</row>
    <row r="6" spans="1:23" s="95" customFormat="1" ht="12.75">
      <c r="A6" s="93" t="s">
        <v>117</v>
      </c>
      <c r="B6" s="156"/>
      <c r="C6" s="164"/>
      <c r="D6" s="44" t="s">
        <v>145</v>
      </c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23" s="95" customFormat="1" ht="12.75">
      <c r="A7" s="93"/>
      <c r="B7" s="156"/>
      <c r="C7" s="164"/>
      <c r="D7" s="44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</row>
    <row r="8" spans="1:23" s="95" customFormat="1" ht="12.75">
      <c r="A8" s="93" t="s">
        <v>123</v>
      </c>
      <c r="B8" s="156"/>
      <c r="D8" s="37" t="s">
        <v>214</v>
      </c>
      <c r="N8" s="96"/>
      <c r="O8" s="96"/>
      <c r="P8" s="96"/>
      <c r="Q8" s="96"/>
      <c r="R8" s="96"/>
      <c r="S8" s="96"/>
      <c r="T8" s="96"/>
      <c r="U8" s="96"/>
      <c r="V8" s="96"/>
      <c r="W8" s="96"/>
    </row>
    <row r="9" spans="1:23" s="95" customFormat="1" ht="12.75">
      <c r="A9" s="93"/>
      <c r="B9" s="156"/>
      <c r="D9" s="42" t="s">
        <v>215</v>
      </c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</row>
    <row r="10" spans="1:23" s="95" customFormat="1" ht="12.75">
      <c r="A10" s="93"/>
      <c r="B10" s="156"/>
      <c r="D10" s="38" t="s">
        <v>216</v>
      </c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</row>
    <row r="11" spans="1:23" s="95" customFormat="1" ht="12.75">
      <c r="A11" s="93"/>
      <c r="B11" s="156"/>
      <c r="D11" s="42" t="s">
        <v>217</v>
      </c>
      <c r="M11" s="96"/>
      <c r="N11" s="96"/>
      <c r="O11" s="96"/>
      <c r="P11" s="99"/>
      <c r="Q11" s="99"/>
      <c r="R11" s="92"/>
      <c r="S11" s="99"/>
      <c r="T11" s="99"/>
      <c r="U11" s="99"/>
      <c r="V11" s="92"/>
      <c r="W11" s="99"/>
    </row>
    <row r="12" spans="1:23" s="95" customFormat="1" ht="12.75">
      <c r="A12" s="93"/>
      <c r="B12" s="156"/>
      <c r="D12" s="37" t="s">
        <v>218</v>
      </c>
      <c r="M12" s="96"/>
      <c r="N12" s="96"/>
      <c r="O12" s="96"/>
      <c r="P12" s="99"/>
      <c r="Q12" s="99"/>
      <c r="R12" s="92"/>
      <c r="S12" s="99"/>
      <c r="T12" s="99"/>
      <c r="U12" s="99"/>
      <c r="V12" s="92"/>
      <c r="W12" s="99"/>
    </row>
    <row r="13" spans="1:23" s="95" customFormat="1" ht="12.75">
      <c r="A13" s="93"/>
      <c r="B13" s="156"/>
      <c r="D13" s="44" t="s">
        <v>219</v>
      </c>
      <c r="M13" s="96"/>
      <c r="N13" s="96"/>
      <c r="O13" s="96"/>
      <c r="P13" s="99"/>
      <c r="Q13" s="99"/>
      <c r="R13" s="92"/>
      <c r="S13" s="99"/>
      <c r="T13" s="99"/>
      <c r="U13" s="99"/>
      <c r="V13" s="92"/>
      <c r="W13" s="99"/>
    </row>
    <row r="14" spans="1:23" s="95" customFormat="1" ht="12.75">
      <c r="A14" s="93"/>
      <c r="B14" s="156"/>
      <c r="M14" s="96"/>
      <c r="N14" s="96"/>
      <c r="O14" s="96"/>
      <c r="P14" s="99"/>
      <c r="Q14" s="99"/>
      <c r="R14" s="92"/>
      <c r="S14" s="99"/>
      <c r="T14" s="99"/>
      <c r="U14" s="99"/>
      <c r="V14" s="92"/>
      <c r="W14" s="99"/>
    </row>
    <row r="15" spans="1:23" s="167" customFormat="1" ht="12.75">
      <c r="A15" s="165" t="s">
        <v>220</v>
      </c>
      <c r="B15" s="166"/>
      <c r="D15" s="168" t="s">
        <v>221</v>
      </c>
      <c r="M15" s="169"/>
      <c r="N15" s="169"/>
      <c r="O15" s="169"/>
      <c r="P15" s="170"/>
      <c r="Q15" s="170"/>
      <c r="R15" s="170"/>
      <c r="S15" s="170"/>
      <c r="T15" s="170"/>
      <c r="U15" s="170"/>
      <c r="V15" s="170"/>
      <c r="W15" s="170"/>
    </row>
    <row r="16" spans="1:23" s="34" customFormat="1" ht="12.75">
      <c r="A16" s="100"/>
      <c r="B16" s="166"/>
      <c r="C16" s="167"/>
      <c r="D16" s="96"/>
      <c r="E16" s="96"/>
      <c r="F16" s="96"/>
      <c r="G16" s="96"/>
      <c r="H16" s="96"/>
      <c r="I16" s="96"/>
      <c r="J16" s="96"/>
      <c r="K16" s="96"/>
      <c r="L16" s="96"/>
      <c r="M16" s="92"/>
      <c r="N16" s="96"/>
      <c r="O16" s="96"/>
      <c r="P16" s="99"/>
      <c r="Q16" s="99"/>
      <c r="R16" s="92"/>
      <c r="S16" s="99"/>
      <c r="T16" s="99"/>
      <c r="U16" s="99"/>
      <c r="V16" s="92"/>
      <c r="W16" s="99"/>
    </row>
    <row r="17" spans="1:23" s="34" customFormat="1" ht="12.75">
      <c r="A17" s="100"/>
      <c r="B17" s="171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9"/>
      <c r="Q17" s="99"/>
      <c r="R17" s="92"/>
      <c r="S17" s="99"/>
      <c r="T17" s="99"/>
      <c r="U17" s="99"/>
      <c r="V17" s="92"/>
      <c r="W17" s="99"/>
    </row>
    <row r="18" spans="1:23" s="34" customFormat="1" ht="12.75">
      <c r="A18" s="100"/>
      <c r="B18" s="171" t="s">
        <v>222</v>
      </c>
      <c r="C18" s="96" t="s">
        <v>127</v>
      </c>
      <c r="D18" s="96"/>
      <c r="E18" s="95" t="s">
        <v>128</v>
      </c>
      <c r="F18" s="96"/>
      <c r="G18" s="96"/>
      <c r="H18" s="96"/>
      <c r="I18" s="96"/>
      <c r="J18" s="96"/>
      <c r="K18" s="96"/>
      <c r="L18" s="96" t="s">
        <v>129</v>
      </c>
      <c r="M18" s="95" t="s">
        <v>223</v>
      </c>
      <c r="N18" s="96"/>
      <c r="O18" s="96"/>
      <c r="P18" s="99"/>
      <c r="Q18" s="96"/>
      <c r="R18" s="96" t="s">
        <v>224</v>
      </c>
      <c r="S18" s="96"/>
      <c r="T18" s="96"/>
      <c r="U18" s="96"/>
      <c r="V18" s="96" t="s">
        <v>131</v>
      </c>
      <c r="W18" s="96"/>
    </row>
    <row r="19" spans="1:23" s="34" customFormat="1" ht="12.75">
      <c r="A19" s="100"/>
      <c r="B19" s="171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</row>
    <row r="20" spans="1:23" s="105" customFormat="1" ht="12.75">
      <c r="A20" s="100"/>
      <c r="B20" s="172">
        <v>1</v>
      </c>
      <c r="C20" s="103" t="str">
        <f>T(D8)</f>
        <v>a</v>
      </c>
      <c r="D20" s="103"/>
      <c r="E20" s="103" t="str">
        <f>T(D9)</f>
        <v>b</v>
      </c>
      <c r="F20"/>
      <c r="G20" s="103"/>
      <c r="H20" s="103"/>
      <c r="I20" s="103"/>
      <c r="J20" s="103"/>
      <c r="K20" s="103"/>
      <c r="L20" s="103" t="str">
        <f>T(D12)</f>
        <v>e</v>
      </c>
      <c r="M20" s="99"/>
      <c r="N20" s="99" t="s">
        <v>133</v>
      </c>
      <c r="O20" s="99"/>
      <c r="P20" s="99"/>
      <c r="Q20" s="173"/>
      <c r="R20" s="92" t="s">
        <v>133</v>
      </c>
      <c r="S20" s="173"/>
      <c r="T20" s="173"/>
      <c r="U20" s="173"/>
      <c r="V20" s="92" t="s">
        <v>133</v>
      </c>
      <c r="W20" s="173"/>
    </row>
    <row r="21" spans="1:23" s="105" customFormat="1" ht="12.75">
      <c r="A21" s="100"/>
      <c r="B21" s="172">
        <v>2</v>
      </c>
      <c r="C21" s="103" t="str">
        <f>T(D10)</f>
        <v>c</v>
      </c>
      <c r="D21" s="103"/>
      <c r="E21" s="103" t="str">
        <f>T(D11)</f>
        <v>d</v>
      </c>
      <c r="F21" s="103"/>
      <c r="G21" s="103"/>
      <c r="H21" s="103"/>
      <c r="I21" s="103"/>
      <c r="J21" s="103"/>
      <c r="K21" s="103"/>
      <c r="L21" s="103" t="str">
        <f>T(D13)</f>
        <v>f</v>
      </c>
      <c r="M21" s="99"/>
      <c r="N21" s="99" t="s">
        <v>133</v>
      </c>
      <c r="O21" s="99"/>
      <c r="P21" s="99"/>
      <c r="Q21" s="173"/>
      <c r="R21" s="92" t="s">
        <v>133</v>
      </c>
      <c r="S21" s="173"/>
      <c r="T21" s="173"/>
      <c r="U21" s="173"/>
      <c r="V21" s="92" t="s">
        <v>133</v>
      </c>
      <c r="W21" s="173"/>
    </row>
    <row r="22" spans="1:23" s="105" customFormat="1" ht="12.75">
      <c r="A22" s="100"/>
      <c r="B22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99"/>
      <c r="N22" s="99"/>
      <c r="O22" s="99"/>
      <c r="P22" s="99"/>
      <c r="Q22" s="99"/>
      <c r="R22" s="92"/>
      <c r="S22" s="99"/>
      <c r="T22" s="99"/>
      <c r="U22" s="99"/>
      <c r="V22" s="92"/>
      <c r="W22" s="99"/>
    </row>
    <row r="23" spans="1:23" s="105" customFormat="1" ht="12.75">
      <c r="A23" s="100"/>
      <c r="B23" s="172">
        <v>1</v>
      </c>
      <c r="C23" s="103" t="str">
        <f>T(D12)</f>
        <v>e</v>
      </c>
      <c r="D23" s="103"/>
      <c r="E23" s="103" t="str">
        <f>T(D13)</f>
        <v>f</v>
      </c>
      <c r="F23" s="103"/>
      <c r="G23" s="103"/>
      <c r="H23" s="103"/>
      <c r="I23" s="103"/>
      <c r="J23" s="103"/>
      <c r="K23" s="103"/>
      <c r="L23" s="103" t="str">
        <f>T(D9)</f>
        <v>b</v>
      </c>
      <c r="M23" s="99"/>
      <c r="N23" s="99" t="s">
        <v>133</v>
      </c>
      <c r="O23" s="99"/>
      <c r="P23" s="99"/>
      <c r="Q23" s="173"/>
      <c r="R23" s="92" t="s">
        <v>133</v>
      </c>
      <c r="S23" s="173"/>
      <c r="T23" s="173"/>
      <c r="U23" s="173"/>
      <c r="V23" s="92" t="s">
        <v>133</v>
      </c>
      <c r="W23" s="173"/>
    </row>
    <row r="24" spans="1:23" s="105" customFormat="1" ht="12.75">
      <c r="A24"/>
      <c r="B24" s="172">
        <v>2</v>
      </c>
      <c r="C24" s="103" t="str">
        <f>T(D8)</f>
        <v>a</v>
      </c>
      <c r="D24" s="103"/>
      <c r="E24" s="103" t="str">
        <f>T(D10)</f>
        <v>c</v>
      </c>
      <c r="F24" s="103"/>
      <c r="G24" s="103"/>
      <c r="H24" s="103"/>
      <c r="I24" s="103"/>
      <c r="J24" s="103"/>
      <c r="K24" s="103"/>
      <c r="L24" s="103" t="str">
        <f>T(D11)</f>
        <v>d</v>
      </c>
      <c r="M24" s="99"/>
      <c r="N24" s="99" t="s">
        <v>133</v>
      </c>
      <c r="O24" s="99"/>
      <c r="P24" s="99"/>
      <c r="Q24" s="173"/>
      <c r="R24" s="92" t="s">
        <v>133</v>
      </c>
      <c r="S24" s="173"/>
      <c r="T24" s="173"/>
      <c r="U24" s="173"/>
      <c r="V24" s="92" t="s">
        <v>133</v>
      </c>
      <c r="W24" s="173"/>
    </row>
    <row r="25" spans="1:23" s="105" customFormat="1" ht="12.75">
      <c r="A25" s="100"/>
      <c r="B25" s="172"/>
      <c r="C25" s="174"/>
      <c r="D25" s="174"/>
      <c r="E25" s="174"/>
      <c r="F25" s="174"/>
      <c r="G25" s="174"/>
      <c r="H25" s="174"/>
      <c r="I25" s="174"/>
      <c r="J25" s="174"/>
      <c r="K25" s="174"/>
      <c r="L25" s="103"/>
      <c r="M25" s="99"/>
      <c r="N25" s="99"/>
      <c r="O25" s="99"/>
      <c r="P25" s="99"/>
      <c r="Q25" s="99"/>
      <c r="R25" s="92"/>
      <c r="S25" s="99"/>
      <c r="T25" s="99"/>
      <c r="U25" s="99"/>
      <c r="V25" s="92"/>
      <c r="W25" s="99"/>
    </row>
    <row r="26" spans="1:23" s="105" customFormat="1" ht="12.75">
      <c r="A26" s="100"/>
      <c r="B26" s="172">
        <v>1</v>
      </c>
      <c r="C26" s="103" t="str">
        <f>T(D9)</f>
        <v>b</v>
      </c>
      <c r="D26" s="103"/>
      <c r="E26" s="103" t="str">
        <f>T(D12)</f>
        <v>e</v>
      </c>
      <c r="F26" s="103"/>
      <c r="G26" s="103"/>
      <c r="H26" s="103"/>
      <c r="I26" s="103"/>
      <c r="J26" s="103"/>
      <c r="K26" s="103"/>
      <c r="L26" s="103" t="str">
        <f>T(D8)</f>
        <v>a</v>
      </c>
      <c r="M26" s="99"/>
      <c r="N26" s="99" t="s">
        <v>133</v>
      </c>
      <c r="O26" s="99"/>
      <c r="P26" s="99"/>
      <c r="Q26" s="173"/>
      <c r="R26" s="92" t="s">
        <v>133</v>
      </c>
      <c r="S26" s="173"/>
      <c r="T26" s="173"/>
      <c r="U26" s="173"/>
      <c r="V26" s="92" t="s">
        <v>133</v>
      </c>
      <c r="W26" s="173"/>
    </row>
    <row r="27" spans="1:23" s="105" customFormat="1" ht="12.75">
      <c r="A27" s="100"/>
      <c r="B27" s="172">
        <v>2</v>
      </c>
      <c r="C27" s="103" t="str">
        <f>T(D13)</f>
        <v>f</v>
      </c>
      <c r="D27" s="103"/>
      <c r="E27" s="103" t="str">
        <f>T(D11)</f>
        <v>d</v>
      </c>
      <c r="F27" s="103"/>
      <c r="G27" s="103"/>
      <c r="H27" s="103"/>
      <c r="I27" s="103"/>
      <c r="J27" s="103"/>
      <c r="K27" s="103"/>
      <c r="L27" s="103" t="str">
        <f>T(D10)</f>
        <v>c</v>
      </c>
      <c r="M27" s="99"/>
      <c r="N27" s="99" t="s">
        <v>133</v>
      </c>
      <c r="O27" s="99"/>
      <c r="P27" s="99"/>
      <c r="Q27" s="173"/>
      <c r="R27" s="92" t="s">
        <v>133</v>
      </c>
      <c r="S27" s="173"/>
      <c r="T27" s="173"/>
      <c r="U27" s="173"/>
      <c r="V27" s="92" t="s">
        <v>133</v>
      </c>
      <c r="W27" s="173"/>
    </row>
    <row r="29" spans="1:23" s="105" customFormat="1" ht="12.75">
      <c r="A29" s="100"/>
      <c r="B29" s="172">
        <v>1</v>
      </c>
      <c r="C29" s="103" t="str">
        <f>T(D9)</f>
        <v>b</v>
      </c>
      <c r="D29" s="103"/>
      <c r="E29" s="103" t="str">
        <f>T(D10)</f>
        <v>c</v>
      </c>
      <c r="F29" s="103"/>
      <c r="G29" s="103"/>
      <c r="H29" s="103"/>
      <c r="I29" s="103"/>
      <c r="J29" s="103"/>
      <c r="K29" s="103"/>
      <c r="L29" s="103" t="str">
        <f>T(D12)</f>
        <v>e</v>
      </c>
      <c r="M29" s="99"/>
      <c r="N29" s="99" t="s">
        <v>133</v>
      </c>
      <c r="O29" s="99"/>
      <c r="P29" s="99"/>
      <c r="Q29" s="173"/>
      <c r="R29" s="92" t="s">
        <v>133</v>
      </c>
      <c r="S29" s="173"/>
      <c r="T29" s="173"/>
      <c r="U29" s="173"/>
      <c r="V29" s="92" t="s">
        <v>133</v>
      </c>
      <c r="W29" s="173"/>
    </row>
    <row r="30" spans="1:23" s="105" customFormat="1" ht="12.75">
      <c r="A30" s="100"/>
      <c r="B30" s="172">
        <v>2</v>
      </c>
      <c r="C30" s="103" t="str">
        <f>T(D11)</f>
        <v>d</v>
      </c>
      <c r="D30" s="103"/>
      <c r="E30" s="103" t="str">
        <f>T(D8)</f>
        <v>a</v>
      </c>
      <c r="F30" s="103"/>
      <c r="G30" s="103"/>
      <c r="H30" s="103"/>
      <c r="I30" s="103"/>
      <c r="J30" s="103"/>
      <c r="K30" s="103"/>
      <c r="L30" s="103" t="str">
        <f>T(D13)</f>
        <v>f</v>
      </c>
      <c r="M30" s="99"/>
      <c r="N30" s="99" t="s">
        <v>133</v>
      </c>
      <c r="O30" s="99"/>
      <c r="P30" s="99"/>
      <c r="Q30" s="173"/>
      <c r="R30" s="92" t="s">
        <v>133</v>
      </c>
      <c r="S30" s="173"/>
      <c r="T30" s="173"/>
      <c r="U30" s="173"/>
      <c r="V30" s="92" t="s">
        <v>133</v>
      </c>
      <c r="W30" s="173"/>
    </row>
    <row r="31" spans="1:23" s="105" customFormat="1" ht="12.75">
      <c r="A31" s="100"/>
      <c r="B31" s="17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99"/>
      <c r="N31" s="99"/>
      <c r="O31" s="99"/>
      <c r="P31" s="99"/>
      <c r="Q31" s="99"/>
      <c r="R31" s="92"/>
      <c r="S31" s="99"/>
      <c r="T31" s="99"/>
      <c r="U31" s="99"/>
      <c r="V31" s="92"/>
      <c r="W31" s="99"/>
    </row>
    <row r="32" spans="1:23" s="34" customFormat="1" ht="12.75">
      <c r="A32" s="100"/>
      <c r="B32" s="172">
        <v>1</v>
      </c>
      <c r="C32" s="103" t="str">
        <f>T(D12)</f>
        <v>e</v>
      </c>
      <c r="D32" s="103"/>
      <c r="E32" s="103" t="str">
        <f>T(D8)</f>
        <v>a</v>
      </c>
      <c r="F32" s="103"/>
      <c r="G32" s="103"/>
      <c r="H32" s="103"/>
      <c r="I32" s="103"/>
      <c r="J32" s="103"/>
      <c r="K32" s="103"/>
      <c r="L32" s="103" t="str">
        <f>T(D9)</f>
        <v>b</v>
      </c>
      <c r="M32" s="99"/>
      <c r="N32" s="99" t="s">
        <v>133</v>
      </c>
      <c r="O32" s="99"/>
      <c r="P32" s="99"/>
      <c r="Q32" s="173"/>
      <c r="R32" s="92" t="s">
        <v>133</v>
      </c>
      <c r="S32" s="173"/>
      <c r="T32" s="173"/>
      <c r="U32" s="173"/>
      <c r="V32" s="92" t="s">
        <v>133</v>
      </c>
      <c r="W32" s="173"/>
    </row>
    <row r="33" spans="1:23" s="99" customFormat="1" ht="12.75">
      <c r="A33" s="100"/>
      <c r="B33" s="92">
        <v>2</v>
      </c>
      <c r="C33" s="103" t="str">
        <f>T(D10)</f>
        <v>c</v>
      </c>
      <c r="D33" s="103"/>
      <c r="E33" s="103" t="str">
        <f>T(D13)</f>
        <v>f</v>
      </c>
      <c r="F33" s="103"/>
      <c r="G33" s="103"/>
      <c r="H33" s="103"/>
      <c r="I33" s="103"/>
      <c r="J33" s="103"/>
      <c r="K33" s="103"/>
      <c r="L33" s="103" t="str">
        <f>T(D11)</f>
        <v>d</v>
      </c>
      <c r="N33" s="99" t="s">
        <v>133</v>
      </c>
      <c r="Q33" s="173"/>
      <c r="R33" s="92" t="s">
        <v>133</v>
      </c>
      <c r="S33" s="173"/>
      <c r="T33" s="173"/>
      <c r="U33" s="173"/>
      <c r="V33" s="92" t="s">
        <v>133</v>
      </c>
      <c r="W33" s="173"/>
    </row>
    <row r="34" spans="1:22" s="99" customFormat="1" ht="12.75">
      <c r="A34" s="100"/>
      <c r="B34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R34" s="92"/>
      <c r="V34" s="92"/>
    </row>
    <row r="35" spans="1:23" ht="12.75">
      <c r="A35" s="100"/>
      <c r="B35" s="172">
        <v>1</v>
      </c>
      <c r="C35" s="106" t="str">
        <f>T(D9)</f>
        <v>b</v>
      </c>
      <c r="D35" s="106"/>
      <c r="E35" s="106" t="str">
        <f>T(D13)</f>
        <v>f</v>
      </c>
      <c r="F35" s="106"/>
      <c r="G35" s="106"/>
      <c r="H35" s="106"/>
      <c r="I35" s="106"/>
      <c r="J35" s="106"/>
      <c r="K35" s="106"/>
      <c r="L35" s="106" t="str">
        <f>T(D8)</f>
        <v>a</v>
      </c>
      <c r="N35" s="99" t="s">
        <v>133</v>
      </c>
      <c r="P35" s="99"/>
      <c r="Q35" s="173"/>
      <c r="R35" s="92" t="s">
        <v>133</v>
      </c>
      <c r="S35" s="173"/>
      <c r="T35" s="173"/>
      <c r="U35" s="173"/>
      <c r="V35" s="92" t="s">
        <v>133</v>
      </c>
      <c r="W35" s="173"/>
    </row>
    <row r="36" spans="1:23" ht="12.75">
      <c r="A36" s="100"/>
      <c r="B36" s="172">
        <v>2</v>
      </c>
      <c r="C36" s="106" t="str">
        <f>T(D11)</f>
        <v>d</v>
      </c>
      <c r="D36" s="106"/>
      <c r="E36" s="106" t="str">
        <f>T(D12)</f>
        <v>e</v>
      </c>
      <c r="F36" s="106"/>
      <c r="G36" s="106"/>
      <c r="H36" s="106"/>
      <c r="I36" s="106"/>
      <c r="J36" s="106"/>
      <c r="K36" s="106"/>
      <c r="L36" s="106" t="str">
        <f>T(D10)</f>
        <v>c</v>
      </c>
      <c r="N36" s="99" t="s">
        <v>133</v>
      </c>
      <c r="P36" s="99"/>
      <c r="Q36" s="173"/>
      <c r="R36" s="92" t="s">
        <v>133</v>
      </c>
      <c r="S36" s="173"/>
      <c r="T36" s="173"/>
      <c r="U36" s="173"/>
      <c r="V36" s="92" t="s">
        <v>133</v>
      </c>
      <c r="W36" s="173"/>
    </row>
    <row r="37" spans="1:23" ht="12.75">
      <c r="A37" s="100"/>
      <c r="B37" s="172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N37" s="99"/>
      <c r="Q37" s="99"/>
      <c r="S37" s="99"/>
      <c r="T37" s="99"/>
      <c r="U37" s="99"/>
      <c r="W37" s="99"/>
    </row>
    <row r="38" spans="1:23" ht="12.75">
      <c r="A38" s="100"/>
      <c r="B38" s="172">
        <v>1</v>
      </c>
      <c r="C38" s="106" t="str">
        <f>T(D11)</f>
        <v>d</v>
      </c>
      <c r="D38" s="106"/>
      <c r="E38" s="106" t="str">
        <f>T(D9)</f>
        <v>b</v>
      </c>
      <c r="F38" s="106"/>
      <c r="G38" s="106"/>
      <c r="H38" s="106"/>
      <c r="I38" s="106"/>
      <c r="J38" s="106"/>
      <c r="K38" s="106"/>
      <c r="L38" s="106" t="str">
        <f>T(D8)</f>
        <v>a</v>
      </c>
      <c r="N38" s="99" t="s">
        <v>133</v>
      </c>
      <c r="Q38" s="173"/>
      <c r="R38" s="92" t="s">
        <v>133</v>
      </c>
      <c r="S38" s="173"/>
      <c r="T38" s="173"/>
      <c r="U38" s="173"/>
      <c r="V38" s="92" t="s">
        <v>133</v>
      </c>
      <c r="W38" s="173"/>
    </row>
    <row r="39" spans="1:23" ht="12.75">
      <c r="A39" s="100"/>
      <c r="B39" s="172">
        <v>2</v>
      </c>
      <c r="C39" s="106" t="str">
        <f>T(D12)</f>
        <v>e</v>
      </c>
      <c r="D39" s="106"/>
      <c r="E39" s="106" t="str">
        <f>T(D10)</f>
        <v>c</v>
      </c>
      <c r="F39" s="106"/>
      <c r="G39" s="106"/>
      <c r="H39" s="106"/>
      <c r="I39" s="106"/>
      <c r="J39" s="106"/>
      <c r="K39" s="106"/>
      <c r="L39" s="106" t="str">
        <f>T(D13)</f>
        <v>f</v>
      </c>
      <c r="N39" s="99" t="s">
        <v>133</v>
      </c>
      <c r="P39" s="96"/>
      <c r="Q39" s="173"/>
      <c r="R39" s="92" t="s">
        <v>133</v>
      </c>
      <c r="S39" s="173"/>
      <c r="T39" s="173"/>
      <c r="U39" s="173"/>
      <c r="V39" s="92" t="s">
        <v>133</v>
      </c>
      <c r="W39" s="173"/>
    </row>
    <row r="40" spans="1:23" ht="12.75">
      <c r="A40" s="100"/>
      <c r="B40" s="172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P40" s="96"/>
      <c r="Q40" s="99"/>
      <c r="S40" s="99"/>
      <c r="T40" s="99"/>
      <c r="U40" s="99"/>
      <c r="W40" s="99"/>
    </row>
    <row r="41" spans="1:23" ht="12.75">
      <c r="A41" s="100"/>
      <c r="B41" s="172">
        <v>1</v>
      </c>
      <c r="C41" s="106" t="str">
        <f>T(D13)</f>
        <v>f</v>
      </c>
      <c r="D41" s="106"/>
      <c r="E41" s="106" t="str">
        <f>T(D8)</f>
        <v>a</v>
      </c>
      <c r="F41" s="106"/>
      <c r="G41" s="106"/>
      <c r="H41" s="106"/>
      <c r="I41" s="106"/>
      <c r="J41" s="106"/>
      <c r="K41" s="106"/>
      <c r="L41" s="106" t="str">
        <f>T(D9)</f>
        <v>b</v>
      </c>
      <c r="N41" s="99" t="s">
        <v>133</v>
      </c>
      <c r="P41" s="96"/>
      <c r="Q41" s="173"/>
      <c r="R41" s="92" t="s">
        <v>133</v>
      </c>
      <c r="S41" s="173"/>
      <c r="T41" s="173"/>
      <c r="U41" s="173"/>
      <c r="V41" s="92" t="s">
        <v>133</v>
      </c>
      <c r="W41" s="173"/>
    </row>
    <row r="42" spans="1:23" ht="12.75">
      <c r="A42" s="100"/>
      <c r="B42" s="175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P42" s="96"/>
      <c r="Q42" s="96"/>
      <c r="R42" s="96"/>
      <c r="S42" s="96"/>
      <c r="T42" s="96"/>
      <c r="U42" s="96"/>
      <c r="V42" s="96"/>
      <c r="W42" s="96"/>
    </row>
    <row r="43" spans="1:23" ht="12.75">
      <c r="A43" s="100"/>
      <c r="B43" s="175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P43" s="96"/>
      <c r="Q43" s="96"/>
      <c r="R43" s="96"/>
      <c r="S43" s="96"/>
      <c r="T43" s="96"/>
      <c r="U43" s="96"/>
      <c r="V43" s="96"/>
      <c r="W43" s="96"/>
    </row>
    <row r="44" spans="1:21" ht="12.75">
      <c r="A44" s="100"/>
      <c r="B44" s="175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P44" s="96"/>
      <c r="Q44" s="96"/>
      <c r="U44" s="96"/>
    </row>
    <row r="45" spans="2:23" s="95" customFormat="1" ht="12.75">
      <c r="B45" s="93" t="s">
        <v>225</v>
      </c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</row>
    <row r="46" spans="1:23" s="95" customFormat="1" ht="12.75">
      <c r="A46" s="93"/>
      <c r="B46" s="156" t="s">
        <v>226</v>
      </c>
      <c r="M46" s="96"/>
      <c r="N46" s="96" t="s">
        <v>227</v>
      </c>
      <c r="O46" s="96"/>
      <c r="P46" s="99"/>
      <c r="Q46" s="96"/>
      <c r="R46" s="96" t="s">
        <v>131</v>
      </c>
      <c r="S46" s="96"/>
      <c r="T46" s="96"/>
      <c r="U46" s="96"/>
      <c r="V46" s="96"/>
      <c r="W46" s="96"/>
    </row>
    <row r="47" spans="1:23" s="178" customFormat="1" ht="12.75">
      <c r="A47" s="176" t="s">
        <v>57</v>
      </c>
      <c r="B47" s="177" t="str">
        <f aca="true" t="shared" si="0" ref="B47:B52">T(D8)</f>
        <v>a</v>
      </c>
      <c r="E47" s="179">
        <f>U20</f>
        <v>0</v>
      </c>
      <c r="F47" s="179">
        <f>U24</f>
        <v>0</v>
      </c>
      <c r="G47" s="179">
        <f>W30</f>
        <v>0</v>
      </c>
      <c r="H47" s="179">
        <f>W32</f>
        <v>0</v>
      </c>
      <c r="I47" s="179">
        <f>W41</f>
        <v>0</v>
      </c>
      <c r="J47" s="170"/>
      <c r="K47" s="170"/>
      <c r="L47" s="170"/>
      <c r="M47" s="170"/>
      <c r="N47" s="170"/>
      <c r="O47" s="170"/>
      <c r="P47" s="170"/>
      <c r="Q47" s="170">
        <f>U20+U24+W30+W32+W41</f>
        <v>0</v>
      </c>
      <c r="R47" s="170" t="s">
        <v>133</v>
      </c>
      <c r="S47" s="170">
        <f>W20+W24+U30+U32+U41</f>
        <v>0</v>
      </c>
      <c r="T47" s="170"/>
      <c r="U47" s="170"/>
      <c r="V47" s="170"/>
      <c r="W47" s="170"/>
    </row>
    <row r="48" spans="1:23" s="182" customFormat="1" ht="12.75">
      <c r="A48" s="180" t="s">
        <v>70</v>
      </c>
      <c r="B48" s="181" t="str">
        <f t="shared" si="0"/>
        <v>b</v>
      </c>
      <c r="E48" s="183">
        <f>W20</f>
        <v>0</v>
      </c>
      <c r="F48" s="183">
        <f>U26</f>
        <v>0</v>
      </c>
      <c r="G48" s="183">
        <f>U29</f>
        <v>0</v>
      </c>
      <c r="H48" s="183">
        <f>U35</f>
        <v>0</v>
      </c>
      <c r="I48" s="183">
        <f>W38</f>
        <v>0</v>
      </c>
      <c r="J48" s="184"/>
      <c r="K48" s="184"/>
      <c r="L48" s="184"/>
      <c r="M48" s="184"/>
      <c r="N48" s="184"/>
      <c r="O48" s="184"/>
      <c r="P48" s="184"/>
      <c r="Q48" s="184">
        <f>W20+U26+U29+U35+W38</f>
        <v>0</v>
      </c>
      <c r="R48" s="184" t="s">
        <v>133</v>
      </c>
      <c r="S48" s="184">
        <f>U20+W26+W29+W35+U38</f>
        <v>0</v>
      </c>
      <c r="T48" s="184"/>
      <c r="U48" s="184"/>
      <c r="V48" s="184"/>
      <c r="W48" s="184"/>
    </row>
    <row r="49" spans="1:23" s="182" customFormat="1" ht="12.75">
      <c r="A49" s="180" t="s">
        <v>65</v>
      </c>
      <c r="B49" s="181" t="str">
        <f t="shared" si="0"/>
        <v>c</v>
      </c>
      <c r="E49" s="183">
        <f>U21</f>
        <v>0</v>
      </c>
      <c r="F49" s="183">
        <f>W24</f>
        <v>0</v>
      </c>
      <c r="G49" s="183">
        <f>W29</f>
        <v>0</v>
      </c>
      <c r="H49" s="183">
        <f>U33</f>
        <v>0</v>
      </c>
      <c r="I49" s="183">
        <f>W39</f>
        <v>0</v>
      </c>
      <c r="J49" s="184"/>
      <c r="K49" s="184"/>
      <c r="L49" s="184"/>
      <c r="M49" s="184"/>
      <c r="N49" s="184"/>
      <c r="O49" s="184"/>
      <c r="P49" s="184"/>
      <c r="Q49" s="184">
        <f>U21+W24+W29+U33+W39</f>
        <v>0</v>
      </c>
      <c r="R49" s="184" t="s">
        <v>133</v>
      </c>
      <c r="S49" s="184">
        <f>W21+U24+U29+W33+U39</f>
        <v>0</v>
      </c>
      <c r="T49" s="184"/>
      <c r="U49" s="184"/>
      <c r="V49" s="184"/>
      <c r="W49" s="184"/>
    </row>
    <row r="50" spans="1:23" s="182" customFormat="1" ht="12.75">
      <c r="A50" s="180" t="s">
        <v>75</v>
      </c>
      <c r="B50" s="181" t="str">
        <f t="shared" si="0"/>
        <v>d</v>
      </c>
      <c r="E50" s="183">
        <f>W21</f>
        <v>0</v>
      </c>
      <c r="F50" s="183">
        <f>W27</f>
        <v>0</v>
      </c>
      <c r="G50" s="183">
        <f>U30</f>
        <v>0</v>
      </c>
      <c r="H50" s="183">
        <f>U36</f>
        <v>0</v>
      </c>
      <c r="I50" s="183">
        <f>U38</f>
        <v>0</v>
      </c>
      <c r="J50" s="184"/>
      <c r="K50" s="184"/>
      <c r="L50" s="184"/>
      <c r="M50" s="184"/>
      <c r="N50" s="184"/>
      <c r="O50" s="184"/>
      <c r="P50" s="184"/>
      <c r="Q50" s="184">
        <f>W21+W27+U30+U36+U38</f>
        <v>0</v>
      </c>
      <c r="R50" s="184" t="s">
        <v>133</v>
      </c>
      <c r="S50" s="184">
        <f>U21+U27+W30+W36+W38</f>
        <v>0</v>
      </c>
      <c r="T50" s="184"/>
      <c r="U50" s="184"/>
      <c r="V50" s="184"/>
      <c r="W50" s="184"/>
    </row>
    <row r="51" spans="1:19" ht="12.75">
      <c r="A51" s="172" t="s">
        <v>190</v>
      </c>
      <c r="B51" s="103" t="str">
        <f t="shared" si="0"/>
        <v>e</v>
      </c>
      <c r="C51" s="105"/>
      <c r="D51" s="105"/>
      <c r="E51" s="185">
        <f>U23</f>
        <v>0</v>
      </c>
      <c r="F51" s="185">
        <f>W26</f>
        <v>0</v>
      </c>
      <c r="G51" s="185">
        <f>U32</f>
        <v>0</v>
      </c>
      <c r="H51" s="185">
        <f>W36</f>
        <v>0</v>
      </c>
      <c r="I51" s="185">
        <f>U39</f>
        <v>0</v>
      </c>
      <c r="J51" s="99"/>
      <c r="K51" s="99"/>
      <c r="L51" s="99"/>
      <c r="M51" s="99"/>
      <c r="N51" s="99"/>
      <c r="O51" s="99"/>
      <c r="P51" s="99"/>
      <c r="Q51" s="99">
        <f>U23+W26+U32+W36+U39</f>
        <v>0</v>
      </c>
      <c r="R51" s="99" t="s">
        <v>133</v>
      </c>
      <c r="S51" s="99">
        <f>W23+U26+W32+U36+W39</f>
        <v>0</v>
      </c>
    </row>
    <row r="52" spans="1:19" ht="12.75">
      <c r="A52" s="172" t="s">
        <v>86</v>
      </c>
      <c r="B52" s="103" t="str">
        <f t="shared" si="0"/>
        <v>f</v>
      </c>
      <c r="C52" s="105"/>
      <c r="D52" s="105"/>
      <c r="E52" s="185">
        <f>W23</f>
        <v>0</v>
      </c>
      <c r="F52" s="185">
        <f>U27</f>
        <v>0</v>
      </c>
      <c r="G52" s="185">
        <f>W33</f>
        <v>0</v>
      </c>
      <c r="H52" s="185">
        <f>W35</f>
        <v>0</v>
      </c>
      <c r="I52" s="185">
        <f>U41</f>
        <v>0</v>
      </c>
      <c r="J52" s="99"/>
      <c r="K52" s="99"/>
      <c r="L52" s="99"/>
      <c r="M52" s="99"/>
      <c r="N52" s="99"/>
      <c r="O52" s="99"/>
      <c r="P52" s="99"/>
      <c r="Q52" s="99">
        <f>W23+U27+W33+W35+U41</f>
        <v>0</v>
      </c>
      <c r="R52" s="99" t="s">
        <v>133</v>
      </c>
      <c r="S52" s="99">
        <f>U23+W27+U33+U35+W41</f>
        <v>0</v>
      </c>
    </row>
    <row r="53" spans="17:23" ht="12.75">
      <c r="Q53" s="99"/>
      <c r="S53" s="99"/>
      <c r="T53" s="99"/>
      <c r="U53" s="99"/>
      <c r="W53" s="99"/>
    </row>
    <row r="54" spans="17:23" ht="12.75">
      <c r="Q54" s="99"/>
      <c r="S54" s="99"/>
      <c r="T54" s="99"/>
      <c r="U54" s="99"/>
      <c r="W54" s="99"/>
    </row>
    <row r="56" spans="17:23" ht="12.75">
      <c r="Q56" s="99"/>
      <c r="S56" s="99"/>
      <c r="T56" s="99"/>
      <c r="U56" s="99"/>
      <c r="W56" s="99"/>
    </row>
    <row r="57" spans="17:23" ht="12.75">
      <c r="Q57" s="99"/>
      <c r="S57" s="99"/>
      <c r="T57" s="99"/>
      <c r="U57" s="99"/>
      <c r="W57" s="99"/>
    </row>
    <row r="59" spans="17:23" ht="12.75">
      <c r="Q59" s="99"/>
      <c r="S59" s="99"/>
      <c r="T59" s="99"/>
      <c r="U59" s="99"/>
      <c r="W59" s="99"/>
    </row>
    <row r="60" spans="17:23" ht="12.75">
      <c r="Q60" s="99"/>
      <c r="S60" s="99"/>
      <c r="T60" s="99"/>
      <c r="U60" s="99"/>
      <c r="W60" s="99"/>
    </row>
    <row r="61" ht="12.75">
      <c r="P61" s="96"/>
    </row>
    <row r="62" spans="16:23" ht="12.75">
      <c r="P62" s="96"/>
      <c r="Q62" s="99"/>
      <c r="S62" s="99"/>
      <c r="T62" s="99"/>
      <c r="U62" s="99"/>
      <c r="W62" s="99"/>
    </row>
    <row r="63" spans="16:23" ht="12.75">
      <c r="P63" s="96"/>
      <c r="Q63" s="99"/>
      <c r="S63" s="99"/>
      <c r="T63" s="99"/>
      <c r="U63" s="99"/>
      <c r="W63" s="99"/>
    </row>
    <row r="64" ht="12.75">
      <c r="P64" s="96"/>
    </row>
    <row r="65" spans="17:23" ht="12.75">
      <c r="Q65" s="99"/>
      <c r="S65" s="99"/>
      <c r="T65" s="99"/>
      <c r="U65" s="99"/>
      <c r="W65" s="99"/>
    </row>
    <row r="66" spans="16:23" ht="12.75">
      <c r="P66" s="96"/>
      <c r="Q66" s="99"/>
      <c r="S66" s="99"/>
      <c r="T66" s="99"/>
      <c r="U66" s="99"/>
      <c r="W66" s="99"/>
    </row>
    <row r="68" spans="17:23" ht="12.75">
      <c r="Q68" s="99"/>
      <c r="S68" s="99"/>
      <c r="T68" s="99"/>
      <c r="U68" s="99"/>
      <c r="W68" s="99"/>
    </row>
    <row r="69" spans="17:23" ht="12.75">
      <c r="Q69" s="99"/>
      <c r="S69" s="99"/>
      <c r="T69" s="99"/>
      <c r="U69" s="99"/>
      <c r="W69" s="99"/>
    </row>
    <row r="70" spans="17:23" ht="12.75">
      <c r="Q70" s="99"/>
      <c r="S70" s="99"/>
      <c r="T70" s="99"/>
      <c r="U70" s="99"/>
      <c r="W70" s="99"/>
    </row>
    <row r="71" spans="17:23" ht="12.75">
      <c r="Q71" s="99"/>
      <c r="S71" s="99"/>
      <c r="T71" s="99"/>
      <c r="U71" s="99"/>
      <c r="W71" s="99"/>
    </row>
    <row r="72" spans="17:23" ht="12.75">
      <c r="Q72" s="99"/>
      <c r="S72" s="99"/>
      <c r="T72" s="99"/>
      <c r="U72" s="99"/>
      <c r="W72" s="99"/>
    </row>
    <row r="73" spans="17:23" ht="12.75">
      <c r="Q73" s="96"/>
      <c r="R73" s="96"/>
      <c r="S73" s="96"/>
      <c r="T73" s="96"/>
      <c r="U73" s="96"/>
      <c r="V73" s="96"/>
      <c r="W73" s="96"/>
    </row>
    <row r="76" ht="12.75">
      <c r="P76" s="96"/>
    </row>
    <row r="77" ht="12.75">
      <c r="P77" s="96"/>
    </row>
    <row r="78" ht="12.75">
      <c r="P78" s="96"/>
    </row>
    <row r="79" ht="12.75">
      <c r="P79" s="96"/>
    </row>
    <row r="82" ht="12.75">
      <c r="P82" s="96"/>
    </row>
    <row r="83" ht="12.75">
      <c r="P83" s="9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AA18" sqref="AA18"/>
    </sheetView>
  </sheetViews>
  <sheetFormatPr defaultColWidth="11.421875" defaultRowHeight="12.75"/>
  <cols>
    <col min="1" max="1" width="7.57421875" style="186" customWidth="1"/>
    <col min="2" max="2" width="6.57421875" style="176" customWidth="1"/>
    <col min="3" max="3" width="18.28125" style="170" customWidth="1"/>
    <col min="4" max="4" width="2.57421875" style="170" customWidth="1"/>
    <col min="5" max="5" width="2.57421875" style="177" customWidth="1"/>
    <col min="6" max="12" width="2.57421875" style="170" customWidth="1"/>
    <col min="13" max="13" width="18.28125" style="170" customWidth="1"/>
    <col min="14" max="14" width="4.421875" style="170" customWidth="1"/>
    <col min="15" max="15" width="1.1484375" style="170" customWidth="1"/>
    <col min="16" max="16" width="4.57421875" style="170" customWidth="1"/>
    <col min="17" max="17" width="1.7109375" style="170" customWidth="1"/>
    <col min="18" max="18" width="2.8515625" style="170" customWidth="1"/>
    <col min="19" max="19" width="0.85546875" style="170" customWidth="1"/>
    <col min="20" max="20" width="3.00390625" style="170" customWidth="1"/>
    <col min="21" max="16384" width="11.421875" style="178" customWidth="1"/>
  </cols>
  <sheetData>
    <row r="1" spans="1:20" s="190" customFormat="1" ht="12.75">
      <c r="A1" s="187" t="s">
        <v>228</v>
      </c>
      <c r="B1" s="188"/>
      <c r="C1" s="189" t="s">
        <v>214</v>
      </c>
      <c r="D1" s="189"/>
      <c r="N1" s="191"/>
      <c r="O1" s="191"/>
      <c r="P1" s="191"/>
      <c r="Q1" s="191"/>
      <c r="R1" s="191"/>
      <c r="S1" s="191"/>
      <c r="T1" s="191"/>
    </row>
    <row r="2" spans="1:20" s="190" customFormat="1" ht="12.75">
      <c r="A2" s="187" t="s">
        <v>123</v>
      </c>
      <c r="B2" s="188"/>
      <c r="C2" s="189" t="s">
        <v>215</v>
      </c>
      <c r="D2" s="189"/>
      <c r="N2" s="191"/>
      <c r="O2" s="191"/>
      <c r="P2" s="191"/>
      <c r="Q2" s="191"/>
      <c r="R2" s="191"/>
      <c r="S2" s="191"/>
      <c r="T2" s="191"/>
    </row>
    <row r="3" spans="1:20" s="190" customFormat="1" ht="12.75">
      <c r="A3" s="187"/>
      <c r="B3" s="188"/>
      <c r="C3" s="189" t="s">
        <v>216</v>
      </c>
      <c r="D3" s="189"/>
      <c r="N3" s="191"/>
      <c r="O3" s="191"/>
      <c r="P3" s="191"/>
      <c r="Q3" s="191"/>
      <c r="R3" s="191"/>
      <c r="S3" s="191"/>
      <c r="T3" s="191"/>
    </row>
    <row r="4" spans="1:20" s="190" customFormat="1" ht="12.75">
      <c r="A4" s="187"/>
      <c r="B4" s="188"/>
      <c r="C4" s="189" t="s">
        <v>217</v>
      </c>
      <c r="D4" s="189"/>
      <c r="N4" s="191"/>
      <c r="O4" s="191"/>
      <c r="P4" s="191"/>
      <c r="Q4" s="191"/>
      <c r="R4" s="191"/>
      <c r="S4" s="191"/>
      <c r="T4" s="191"/>
    </row>
    <row r="5" spans="1:20" s="190" customFormat="1" ht="12.75">
      <c r="A5" s="187"/>
      <c r="B5" s="188"/>
      <c r="C5" s="189"/>
      <c r="D5" s="189"/>
      <c r="N5" s="191"/>
      <c r="O5" s="191"/>
      <c r="P5" s="191"/>
      <c r="Q5" s="191"/>
      <c r="R5" s="191"/>
      <c r="S5" s="191"/>
      <c r="T5" s="191"/>
    </row>
    <row r="6" spans="1:20" s="190" customFormat="1" ht="12.75">
      <c r="A6" s="187"/>
      <c r="B6" s="188"/>
      <c r="C6" s="189"/>
      <c r="D6" s="189"/>
      <c r="N6" s="191"/>
      <c r="O6" s="191"/>
      <c r="P6" s="191"/>
      <c r="Q6" s="191"/>
      <c r="R6" s="191"/>
      <c r="S6" s="191"/>
      <c r="T6" s="191"/>
    </row>
    <row r="7" spans="1:20" s="190" customFormat="1" ht="12.75">
      <c r="A7" s="187" t="s">
        <v>108</v>
      </c>
      <c r="B7" s="188"/>
      <c r="C7" s="192" t="s">
        <v>229</v>
      </c>
      <c r="D7" s="189"/>
      <c r="N7" s="191"/>
      <c r="O7" s="191"/>
      <c r="P7" s="191"/>
      <c r="Q7" s="191"/>
      <c r="R7" s="191"/>
      <c r="S7" s="191"/>
      <c r="T7" s="191"/>
    </row>
    <row r="8" spans="1:20" s="190" customFormat="1" ht="12.75">
      <c r="A8" s="187" t="s">
        <v>110</v>
      </c>
      <c r="B8" s="188"/>
      <c r="C8" s="161" t="s">
        <v>230</v>
      </c>
      <c r="E8" s="193"/>
      <c r="F8" s="193"/>
      <c r="G8" s="193"/>
      <c r="H8" s="193"/>
      <c r="I8" s="193"/>
      <c r="J8" s="193"/>
      <c r="K8" s="193"/>
      <c r="L8" s="193"/>
      <c r="N8" s="191"/>
      <c r="O8" s="191"/>
      <c r="P8" s="191"/>
      <c r="Q8" s="191"/>
      <c r="R8" s="191"/>
      <c r="S8" s="191"/>
      <c r="T8" s="191"/>
    </row>
    <row r="9" spans="1:19" s="95" customFormat="1" ht="12.75">
      <c r="A9" s="93" t="s">
        <v>112</v>
      </c>
      <c r="B9" s="156"/>
      <c r="C9" s="34" t="s">
        <v>231</v>
      </c>
      <c r="D9" s="194" t="s">
        <v>232</v>
      </c>
      <c r="M9" s="96"/>
      <c r="N9" s="96"/>
      <c r="O9" s="96"/>
      <c r="P9" s="96"/>
      <c r="Q9" s="96"/>
      <c r="R9" s="96"/>
      <c r="S9" s="96"/>
    </row>
    <row r="10" spans="1:20" s="190" customFormat="1" ht="12.75">
      <c r="A10" s="187" t="s">
        <v>115</v>
      </c>
      <c r="B10" s="188"/>
      <c r="C10" s="190" t="s">
        <v>233</v>
      </c>
      <c r="D10" s="168" t="s">
        <v>221</v>
      </c>
      <c r="N10" s="191"/>
      <c r="O10" s="191"/>
      <c r="P10" s="191"/>
      <c r="Q10" s="191"/>
      <c r="R10" s="191"/>
      <c r="S10" s="191"/>
      <c r="T10" s="191"/>
    </row>
    <row r="11" spans="1:20" s="190" customFormat="1" ht="12.75">
      <c r="A11" s="187" t="s">
        <v>119</v>
      </c>
      <c r="B11" s="188"/>
      <c r="C11" s="190" t="s">
        <v>234</v>
      </c>
      <c r="D11" s="168"/>
      <c r="N11" s="191"/>
      <c r="O11" s="191"/>
      <c r="P11" s="191"/>
      <c r="Q11" s="191"/>
      <c r="R11" s="191"/>
      <c r="S11" s="191"/>
      <c r="T11" s="191"/>
    </row>
    <row r="12" spans="1:20" s="190" customFormat="1" ht="12.75">
      <c r="A12" s="187"/>
      <c r="B12" s="188"/>
      <c r="N12" s="191"/>
      <c r="O12" s="191"/>
      <c r="P12" s="191"/>
      <c r="Q12" s="191"/>
      <c r="R12" s="191"/>
      <c r="S12" s="191"/>
      <c r="T12" s="191"/>
    </row>
    <row r="13" spans="1:20" s="198" customFormat="1" ht="12.75">
      <c r="A13" s="195" t="s">
        <v>126</v>
      </c>
      <c r="B13" s="196" t="s">
        <v>222</v>
      </c>
      <c r="C13" s="191" t="s">
        <v>127</v>
      </c>
      <c r="D13" s="191"/>
      <c r="E13" s="190" t="s">
        <v>128</v>
      </c>
      <c r="F13" s="191"/>
      <c r="G13" s="191"/>
      <c r="H13" s="191"/>
      <c r="I13" s="191"/>
      <c r="J13" s="191"/>
      <c r="K13" s="191"/>
      <c r="L13" s="191"/>
      <c r="M13" s="191" t="s">
        <v>129</v>
      </c>
      <c r="N13" s="197"/>
      <c r="O13" s="191" t="s">
        <v>130</v>
      </c>
      <c r="P13" s="191"/>
      <c r="Q13" s="191"/>
      <c r="R13" s="191"/>
      <c r="S13" s="191" t="s">
        <v>131</v>
      </c>
      <c r="T13" s="191"/>
    </row>
    <row r="14" spans="1:20" s="198" customFormat="1" ht="12.75">
      <c r="A14" s="195"/>
      <c r="B14" s="196"/>
      <c r="C14" s="191"/>
      <c r="D14" s="191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</row>
    <row r="15" spans="1:20" s="197" customFormat="1" ht="12.75">
      <c r="A15" s="195" t="str">
        <f>(C10)</f>
        <v>14 Uhr</v>
      </c>
      <c r="B15" s="199">
        <v>1</v>
      </c>
      <c r="C15" s="200" t="str">
        <f>T(C1)</f>
        <v>a</v>
      </c>
      <c r="D15" s="200" t="s">
        <v>235</v>
      </c>
      <c r="E15" s="200" t="str">
        <f>T(C2)</f>
        <v>b</v>
      </c>
      <c r="F15" s="200"/>
      <c r="G15" s="200"/>
      <c r="H15" s="200"/>
      <c r="I15" s="200"/>
      <c r="J15" s="200"/>
      <c r="K15" s="200"/>
      <c r="L15" s="200"/>
      <c r="M15" s="200" t="str">
        <f>T(C3)</f>
        <v>c</v>
      </c>
      <c r="N15" s="201"/>
      <c r="O15" s="201" t="s">
        <v>133</v>
      </c>
      <c r="P15" s="201"/>
      <c r="Q15" s="201"/>
      <c r="R15" s="202">
        <f>IF(N15="","",IF(N15=P15,"1",IF(N15&gt;P15,"2","0")))</f>
      </c>
      <c r="S15" s="201" t="s">
        <v>133</v>
      </c>
      <c r="T15" s="202">
        <f>IF(P15="","",IF(P15=N15,"1",IF(P15&gt;N15,"2","0")))</f>
      </c>
    </row>
    <row r="16" spans="1:20" s="197" customFormat="1" ht="12.75">
      <c r="A16" s="195"/>
      <c r="B16" s="199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1"/>
      <c r="O16" s="201"/>
      <c r="P16" s="201"/>
      <c r="Q16" s="201"/>
      <c r="R16" s="202"/>
      <c r="S16" s="201"/>
      <c r="T16" s="202"/>
    </row>
    <row r="17" spans="1:20" s="197" customFormat="1" ht="12.75">
      <c r="A17" s="195"/>
      <c r="B17" s="201">
        <v>1</v>
      </c>
      <c r="C17" s="200" t="str">
        <f>T(C3)</f>
        <v>c</v>
      </c>
      <c r="D17" s="200" t="s">
        <v>235</v>
      </c>
      <c r="E17" s="200" t="str">
        <f>T(C4)</f>
        <v>d</v>
      </c>
      <c r="F17" s="200"/>
      <c r="G17" s="200"/>
      <c r="H17" s="200"/>
      <c r="I17" s="200"/>
      <c r="J17" s="200"/>
      <c r="K17" s="200"/>
      <c r="L17" s="200"/>
      <c r="M17" s="200" t="str">
        <f>T(C1)</f>
        <v>a</v>
      </c>
      <c r="N17" s="201"/>
      <c r="O17" s="201" t="s">
        <v>133</v>
      </c>
      <c r="P17" s="201"/>
      <c r="Q17" s="201"/>
      <c r="R17" s="202">
        <f>IF(N17="","",IF(N17=P17,"1",IF(N17&gt;P17,"2","0")))</f>
      </c>
      <c r="S17" s="201" t="s">
        <v>133</v>
      </c>
      <c r="T17" s="202">
        <f>IF(P17="","",IF(P17=N17,"1",IF(P17&gt;N17,"2","0")))</f>
      </c>
    </row>
    <row r="18" spans="1:20" s="197" customFormat="1" ht="12.75">
      <c r="A18" s="195"/>
      <c r="B18" s="201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1"/>
      <c r="O18" s="201"/>
      <c r="P18" s="201"/>
      <c r="Q18" s="201"/>
      <c r="R18" s="202"/>
      <c r="S18" s="201"/>
      <c r="T18" s="202"/>
    </row>
    <row r="19" spans="1:20" s="197" customFormat="1" ht="12" customHeight="1">
      <c r="A19" s="195"/>
      <c r="B19" s="199">
        <v>1</v>
      </c>
      <c r="C19" s="200" t="str">
        <f>T(C2)</f>
        <v>b</v>
      </c>
      <c r="D19" s="200" t="s">
        <v>235</v>
      </c>
      <c r="E19" s="200" t="str">
        <f>T(C3)</f>
        <v>c</v>
      </c>
      <c r="F19" s="200"/>
      <c r="G19" s="200"/>
      <c r="H19" s="200"/>
      <c r="I19" s="200"/>
      <c r="J19" s="200"/>
      <c r="K19" s="200"/>
      <c r="L19" s="200"/>
      <c r="M19" s="200" t="str">
        <f>T(C4)</f>
        <v>d</v>
      </c>
      <c r="N19" s="201"/>
      <c r="O19" s="201" t="s">
        <v>133</v>
      </c>
      <c r="P19" s="201"/>
      <c r="Q19" s="201"/>
      <c r="R19" s="202">
        <f>IF(N19="","",IF(N19=P19,"1",IF(N19&gt;P19,"2","0")))</f>
      </c>
      <c r="S19" s="201" t="s">
        <v>133</v>
      </c>
      <c r="T19" s="202">
        <f>IF(P19="","",IF(P19=N19,"1",IF(P19&gt;N19,"2","0")))</f>
      </c>
    </row>
    <row r="20" spans="1:20" s="201" customFormat="1" ht="12.75">
      <c r="A20" s="195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R20" s="202"/>
      <c r="T20" s="202"/>
    </row>
    <row r="21" spans="1:20" s="197" customFormat="1" ht="12.75">
      <c r="A21" s="195"/>
      <c r="B21" s="199">
        <v>1</v>
      </c>
      <c r="C21" s="200" t="str">
        <f>T(C4)</f>
        <v>d</v>
      </c>
      <c r="D21" s="200" t="s">
        <v>235</v>
      </c>
      <c r="E21" s="200" t="str">
        <f>T(C1)</f>
        <v>a</v>
      </c>
      <c r="F21" s="200"/>
      <c r="G21" s="200"/>
      <c r="H21" s="200"/>
      <c r="I21" s="200"/>
      <c r="J21" s="200"/>
      <c r="K21" s="200"/>
      <c r="L21" s="200"/>
      <c r="M21" s="200" t="str">
        <f>T(C3)</f>
        <v>c</v>
      </c>
      <c r="N21" s="201"/>
      <c r="O21" s="201" t="s">
        <v>133</v>
      </c>
      <c r="P21" s="201"/>
      <c r="Q21" s="201"/>
      <c r="R21" s="202">
        <f>IF(N21="","",IF(N21=P21,"1",IF(N21&gt;P21,"2","0")))</f>
      </c>
      <c r="S21" s="201" t="s">
        <v>133</v>
      </c>
      <c r="T21" s="202">
        <f>IF(P21="","",IF(P21=N21,"1",IF(P21&gt;N21,"2","0")))</f>
      </c>
    </row>
    <row r="22" spans="1:20" s="197" customFormat="1" ht="12.75">
      <c r="A22" s="195"/>
      <c r="B22" s="199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1"/>
      <c r="O22" s="201"/>
      <c r="P22" s="201"/>
      <c r="Q22" s="201"/>
      <c r="R22" s="202"/>
      <c r="S22" s="201"/>
      <c r="T22" s="202"/>
    </row>
    <row r="23" spans="1:20" s="197" customFormat="1" ht="12.75">
      <c r="A23" s="195"/>
      <c r="B23" s="199">
        <v>1</v>
      </c>
      <c r="C23" s="200" t="str">
        <f>T(C1)</f>
        <v>a</v>
      </c>
      <c r="D23" s="200" t="s">
        <v>235</v>
      </c>
      <c r="E23" s="200" t="str">
        <f>T(C3)</f>
        <v>c</v>
      </c>
      <c r="F23" s="200"/>
      <c r="G23" s="200"/>
      <c r="H23" s="200"/>
      <c r="I23" s="200"/>
      <c r="J23" s="200"/>
      <c r="K23" s="200"/>
      <c r="L23" s="200"/>
      <c r="M23" s="200" t="str">
        <f>T(C2)</f>
        <v>b</v>
      </c>
      <c r="N23" s="201"/>
      <c r="O23" s="201" t="s">
        <v>133</v>
      </c>
      <c r="P23" s="201"/>
      <c r="Q23" s="201"/>
      <c r="R23" s="202">
        <f>IF(N23="","",IF(N23=P23,"1",IF(N23&gt;P23,"2","0")))</f>
      </c>
      <c r="S23" s="201" t="s">
        <v>133</v>
      </c>
      <c r="T23" s="202">
        <f>IF(P23="","",IF(P23=N23,"1",IF(P23&gt;N23,"2","0")))</f>
      </c>
    </row>
    <row r="24" spans="1:20" s="197" customFormat="1" ht="12.75">
      <c r="A24" s="195"/>
      <c r="B24" s="199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1"/>
      <c r="O24" s="201"/>
      <c r="P24" s="201"/>
      <c r="Q24" s="201"/>
      <c r="R24" s="202"/>
      <c r="S24" s="201"/>
      <c r="T24" s="202"/>
    </row>
    <row r="25" spans="2:20" s="197" customFormat="1" ht="12.75">
      <c r="B25" s="199">
        <v>1</v>
      </c>
      <c r="C25" s="200" t="str">
        <f>T(C4)</f>
        <v>d</v>
      </c>
      <c r="D25" s="200" t="s">
        <v>235</v>
      </c>
      <c r="E25" s="200" t="str">
        <f>T(C2)</f>
        <v>b</v>
      </c>
      <c r="F25" s="200"/>
      <c r="G25" s="200"/>
      <c r="H25" s="200"/>
      <c r="I25" s="200"/>
      <c r="J25" s="200"/>
      <c r="K25" s="200"/>
      <c r="L25" s="200"/>
      <c r="M25" s="200" t="str">
        <f>T(C1)</f>
        <v>a</v>
      </c>
      <c r="N25" s="201"/>
      <c r="O25" s="201" t="s">
        <v>133</v>
      </c>
      <c r="P25" s="201"/>
      <c r="Q25" s="201"/>
      <c r="R25" s="202">
        <f>IF(N25="","",IF(N25=P25,"1",IF(N25&gt;P25,"2","0")))</f>
      </c>
      <c r="S25" s="201" t="s">
        <v>133</v>
      </c>
      <c r="T25" s="202">
        <f>IF(P25="","",IF(P25=N25,"1",IF(P25&gt;N25,"2","0")))</f>
      </c>
    </row>
    <row r="26" s="197" customFormat="1" ht="12.75">
      <c r="E26" s="200"/>
    </row>
    <row r="27" s="197" customFormat="1" ht="12.75">
      <c r="E27" s="200"/>
    </row>
    <row r="28" spans="1:20" s="197" customFormat="1" ht="12.75">
      <c r="A28" s="195"/>
      <c r="B28" s="199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1"/>
      <c r="O28" s="201"/>
      <c r="P28" s="201"/>
      <c r="Q28" s="201"/>
      <c r="R28" s="202"/>
      <c r="S28" s="201"/>
      <c r="T28" s="202"/>
    </row>
    <row r="29" spans="2:20" s="197" customFormat="1" ht="12.75">
      <c r="B29" s="199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1"/>
      <c r="O29" s="201"/>
      <c r="P29" s="201"/>
      <c r="Q29" s="201"/>
      <c r="R29" s="202"/>
      <c r="S29" s="201"/>
      <c r="T29" s="202"/>
    </row>
    <row r="30" spans="2:20" s="197" customFormat="1" ht="12.75">
      <c r="B30" s="199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1"/>
      <c r="O30" s="201"/>
      <c r="P30" s="201"/>
      <c r="Q30" s="201"/>
      <c r="R30" s="202"/>
      <c r="S30" s="201"/>
      <c r="T30" s="202"/>
    </row>
    <row r="31" s="197" customFormat="1" ht="12.75">
      <c r="E31" s="200"/>
    </row>
    <row r="32" spans="1:20" s="190" customFormat="1" ht="12.75">
      <c r="A32" s="187" t="s">
        <v>225</v>
      </c>
      <c r="B32" s="188"/>
      <c r="N32" s="191"/>
      <c r="O32" s="201"/>
      <c r="P32" s="191"/>
      <c r="Q32" s="201"/>
      <c r="R32" s="201"/>
      <c r="S32" s="201"/>
      <c r="T32" s="201"/>
    </row>
    <row r="33" spans="1:20" s="190" customFormat="1" ht="12.75">
      <c r="A33" s="187" t="s">
        <v>236</v>
      </c>
      <c r="B33" s="188" t="s">
        <v>226</v>
      </c>
      <c r="M33" s="197"/>
      <c r="N33" s="191"/>
      <c r="O33" s="191" t="s">
        <v>140</v>
      </c>
      <c r="P33" s="191"/>
      <c r="Q33" s="201"/>
      <c r="R33" s="191"/>
      <c r="S33" s="191" t="s">
        <v>131</v>
      </c>
      <c r="T33" s="191"/>
    </row>
    <row r="34" spans="1:20" s="197" customFormat="1" ht="12.75">
      <c r="A34" s="195"/>
      <c r="B34" s="200" t="str">
        <f aca="true" t="shared" si="0" ref="B34:B39">T(C1)</f>
        <v>a</v>
      </c>
      <c r="D34" s="203">
        <f>R15</f>
      </c>
      <c r="E34" s="204">
        <f>T21</f>
      </c>
      <c r="F34" s="205">
        <f>R23</f>
      </c>
      <c r="G34" s="205" t="e">
        <f>#REF!</f>
        <v>#REF!</v>
      </c>
      <c r="H34" s="205" t="e">
        <f>#REF!</f>
        <v>#REF!</v>
      </c>
      <c r="I34" s="205" t="e">
        <f>#REF!</f>
        <v>#REF!</v>
      </c>
      <c r="J34" s="206"/>
      <c r="K34" s="206"/>
      <c r="L34" s="206"/>
      <c r="M34" s="201"/>
      <c r="N34" s="201" t="e">
        <f>SUM(N15+P21+N23+#REF!+#REF!+#REF!)</f>
        <v>#REF!</v>
      </c>
      <c r="O34" s="201" t="s">
        <v>133</v>
      </c>
      <c r="P34" s="201" t="e">
        <f>SUM(P15+N21+P23+#REF!+#REF!+#REF!)</f>
        <v>#REF!</v>
      </c>
      <c r="Q34" s="201"/>
      <c r="R34" s="201" t="e">
        <f>SUM(R15+T21+R23+#REF!+#REF!+#REF!)</f>
        <v>#VALUE!</v>
      </c>
      <c r="S34" s="201" t="s">
        <v>133</v>
      </c>
      <c r="T34" s="201" t="e">
        <f>SUM(T15+R21+T23+#REF!+#REF!+#REF!)</f>
        <v>#VALUE!</v>
      </c>
    </row>
    <row r="35" spans="1:20" s="197" customFormat="1" ht="12.75">
      <c r="A35" s="195"/>
      <c r="B35" s="200" t="str">
        <f t="shared" si="0"/>
        <v>b</v>
      </c>
      <c r="D35" s="203">
        <f>T15</f>
      </c>
      <c r="E35" s="204">
        <f>R19</f>
      </c>
      <c r="F35" s="205">
        <f>T25</f>
      </c>
      <c r="G35" s="205" t="e">
        <f>#REF!</f>
        <v>#REF!</v>
      </c>
      <c r="H35" s="205" t="e">
        <f>#REF!</f>
        <v>#REF!</v>
      </c>
      <c r="I35" s="205" t="e">
        <f>#REF!</f>
        <v>#REF!</v>
      </c>
      <c r="J35" s="206"/>
      <c r="K35" s="206"/>
      <c r="L35" s="206"/>
      <c r="M35" s="201"/>
      <c r="N35" s="201" t="e">
        <f>SUM(P15+N19+N20+P25+#REF!+#REF!+#REF!)</f>
        <v>#REF!</v>
      </c>
      <c r="O35" s="201" t="s">
        <v>133</v>
      </c>
      <c r="P35" s="201" t="e">
        <f>SUM(N15+P19+P20+N25+#REF!+#REF!+#REF!)</f>
        <v>#REF!</v>
      </c>
      <c r="Q35" s="201"/>
      <c r="R35" s="201" t="e">
        <f>SUM(T15+R19+R20+T25+#REF!+#REF!+#REF!)</f>
        <v>#VALUE!</v>
      </c>
      <c r="S35" s="201" t="s">
        <v>133</v>
      </c>
      <c r="T35" s="201" t="e">
        <f>SUM(R15+T19+T20+R25+#REF!+#REF!+#REF!)</f>
        <v>#VALUE!</v>
      </c>
    </row>
    <row r="36" spans="1:20" s="197" customFormat="1" ht="12.75">
      <c r="A36" s="195"/>
      <c r="B36" s="200" t="str">
        <f t="shared" si="0"/>
        <v>c</v>
      </c>
      <c r="D36" s="203">
        <f>R17</f>
      </c>
      <c r="E36" s="204">
        <f>T19</f>
      </c>
      <c r="F36" s="205">
        <f>T23</f>
      </c>
      <c r="G36" s="205" t="e">
        <f>#REF!</f>
        <v>#REF!</v>
      </c>
      <c r="H36" s="205" t="e">
        <f>#REF!</f>
        <v>#REF!</v>
      </c>
      <c r="I36" s="205" t="e">
        <f>#REF!</f>
        <v>#REF!</v>
      </c>
      <c r="J36" s="206"/>
      <c r="K36" s="206"/>
      <c r="L36" s="206"/>
      <c r="M36" s="201"/>
      <c r="N36" s="201" t="e">
        <f>SUM(N17+P19+P23+#REF!+#REF!+#REF!)</f>
        <v>#REF!</v>
      </c>
      <c r="O36" s="201" t="s">
        <v>133</v>
      </c>
      <c r="P36" s="201" t="e">
        <f>SUM(P17+N19+N23+#REF!+#REF!+#REF!)</f>
        <v>#REF!</v>
      </c>
      <c r="Q36" s="191"/>
      <c r="R36" s="201" t="e">
        <f>SUM(R17+T19+T23+#REF!+#REF!+#REF!)</f>
        <v>#VALUE!</v>
      </c>
      <c r="S36" s="201" t="s">
        <v>133</v>
      </c>
      <c r="T36" s="201" t="e">
        <f>SUM(T17+R19+R23+#REF!+#REF!+#REF!)</f>
        <v>#VALUE!</v>
      </c>
    </row>
    <row r="37" spans="1:20" s="197" customFormat="1" ht="12.75">
      <c r="A37" s="195"/>
      <c r="B37" s="200" t="str">
        <f t="shared" si="0"/>
        <v>d</v>
      </c>
      <c r="D37" s="203">
        <f>T17</f>
      </c>
      <c r="E37" s="204">
        <f>R21</f>
      </c>
      <c r="F37" s="205">
        <f>R25</f>
      </c>
      <c r="G37" s="205" t="e">
        <f>#REF!</f>
        <v>#REF!</v>
      </c>
      <c r="H37" s="205" t="e">
        <f>#REF!</f>
        <v>#REF!</v>
      </c>
      <c r="I37" s="205" t="e">
        <f>#REF!</f>
        <v>#REF!</v>
      </c>
      <c r="J37" s="206"/>
      <c r="K37" s="206"/>
      <c r="L37" s="206"/>
      <c r="M37" s="201"/>
      <c r="N37" s="201" t="e">
        <f>SUM(P17+N21+N25+#REF!+#REF!+#REF!)</f>
        <v>#REF!</v>
      </c>
      <c r="O37" s="201" t="s">
        <v>133</v>
      </c>
      <c r="P37" s="201" t="e">
        <f>SUM(N17+P21+P25+#REF!+#REF!+#REF!)</f>
        <v>#REF!</v>
      </c>
      <c r="Q37" s="191"/>
      <c r="R37" s="201" t="e">
        <f>SUM(T17+R21+R25+#REF!+#REF!+#REF!)</f>
        <v>#VALUE!</v>
      </c>
      <c r="S37" s="201" t="s">
        <v>133</v>
      </c>
      <c r="T37" s="201" t="e">
        <f>SUM(R17+T21+T25+#REF!+#REF!+#REF!)</f>
        <v>#VALUE!</v>
      </c>
    </row>
    <row r="38" spans="1:20" s="197" customFormat="1" ht="12.75">
      <c r="A38" s="195"/>
      <c r="B38" s="200">
        <f t="shared" si="0"/>
      </c>
      <c r="C38" s="207"/>
      <c r="D38" s="207"/>
      <c r="E38" s="208"/>
      <c r="F38" s="206"/>
      <c r="G38" s="206"/>
      <c r="H38" s="206"/>
      <c r="I38" s="206"/>
      <c r="J38" s="206"/>
      <c r="K38" s="206"/>
      <c r="L38" s="206"/>
      <c r="M38" s="201"/>
      <c r="N38" s="201"/>
      <c r="O38" s="201"/>
      <c r="P38" s="201"/>
      <c r="Q38" s="191"/>
      <c r="R38" s="201"/>
      <c r="S38" s="201"/>
      <c r="T38" s="201"/>
    </row>
    <row r="39" spans="1:20" s="197" customFormat="1" ht="12.75">
      <c r="A39" s="195"/>
      <c r="B39" s="200">
        <f t="shared" si="0"/>
      </c>
      <c r="D39" s="207"/>
      <c r="E39" s="208"/>
      <c r="F39" s="206"/>
      <c r="G39" s="206"/>
      <c r="H39" s="206"/>
      <c r="I39" s="206"/>
      <c r="J39" s="206"/>
      <c r="K39" s="206"/>
      <c r="L39" s="206"/>
      <c r="M39" s="206"/>
      <c r="N39" s="201"/>
      <c r="O39" s="201"/>
      <c r="P39" s="201"/>
      <c r="Q39" s="209"/>
      <c r="R39" s="206"/>
      <c r="S39" s="206"/>
      <c r="T39" s="206"/>
    </row>
    <row r="40" spans="2:20" ht="12.75">
      <c r="B40" s="210"/>
      <c r="D40" s="211"/>
      <c r="E40" s="212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3"/>
      <c r="R40" s="211"/>
      <c r="S40" s="211"/>
      <c r="T40" s="211"/>
    </row>
    <row r="41" spans="4:20" ht="12.75">
      <c r="D41" s="211"/>
      <c r="E41" s="212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</row>
    <row r="42" spans="14:19" ht="12.75">
      <c r="N42"/>
      <c r="O42"/>
      <c r="P42"/>
      <c r="S42" s="170" t="s">
        <v>133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AB91"/>
  <sheetViews>
    <sheetView zoomScalePageLayoutView="0" workbookViewId="0" topLeftCell="A1">
      <selection activeCell="I3" sqref="I3"/>
    </sheetView>
  </sheetViews>
  <sheetFormatPr defaultColWidth="10.7109375" defaultRowHeight="12.75"/>
  <cols>
    <col min="1" max="1" width="4.7109375" style="1" customWidth="1"/>
    <col min="2" max="2" width="17.421875" style="1" customWidth="1"/>
    <col min="3" max="3" width="2.8515625" style="1" customWidth="1"/>
    <col min="4" max="4" width="2.421875" style="1" customWidth="1"/>
    <col min="5" max="5" width="2.7109375" style="1" customWidth="1"/>
    <col min="6" max="7" width="2.8515625" style="1" customWidth="1"/>
    <col min="8" max="8" width="3.140625" style="1" customWidth="1"/>
    <col min="9" max="9" width="2.8515625" style="1" customWidth="1"/>
    <col min="10" max="10" width="1.421875" style="1" customWidth="1"/>
    <col min="11" max="11" width="15.7109375" style="1" customWidth="1"/>
    <col min="12" max="12" width="3.57421875" style="64" customWidth="1"/>
    <col min="13" max="13" width="1.421875" style="64" customWidth="1"/>
    <col min="14" max="14" width="3.421875" style="64" customWidth="1"/>
    <col min="15" max="15" width="1.7109375" style="64" customWidth="1"/>
    <col min="16" max="16" width="2.8515625" style="64" customWidth="1"/>
    <col min="17" max="17" width="1.57421875" style="64" customWidth="1"/>
    <col min="18" max="18" width="3.28125" style="64" customWidth="1"/>
    <col min="19" max="19" width="1.421875" style="64" customWidth="1"/>
    <col min="20" max="20" width="2.8515625" style="64" customWidth="1"/>
    <col min="21" max="21" width="1.57421875" style="64" customWidth="1"/>
    <col min="22" max="22" width="3.28125" style="64" customWidth="1"/>
    <col min="23" max="23" width="1.421875" style="64" customWidth="1"/>
    <col min="24" max="24" width="2.8515625" style="64" customWidth="1"/>
    <col min="25" max="25" width="1.57421875" style="64" customWidth="1"/>
    <col min="26" max="26" width="3.28125" style="64" customWidth="1"/>
    <col min="27" max="16384" width="10.7109375" style="1" customWidth="1"/>
  </cols>
  <sheetData>
    <row r="1" spans="1:26" s="44" customFormat="1" ht="12.75">
      <c r="A1" s="165" t="s">
        <v>108</v>
      </c>
      <c r="C1" s="192" t="s">
        <v>229</v>
      </c>
      <c r="H1" s="214"/>
      <c r="I1" s="214"/>
      <c r="J1" s="214"/>
      <c r="K1" s="214"/>
      <c r="L1" s="214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1:16" s="216" customFormat="1" ht="15.75" customHeight="1">
      <c r="A2" s="37" t="s">
        <v>196</v>
      </c>
      <c r="C2" s="161" t="s">
        <v>230</v>
      </c>
      <c r="D2" s="55"/>
      <c r="H2" s="217"/>
      <c r="I2" s="217"/>
      <c r="J2" s="217"/>
      <c r="K2" s="218"/>
      <c r="N2" s="219"/>
      <c r="P2" s="220"/>
    </row>
    <row r="3" spans="1:23" s="44" customFormat="1" ht="12.75">
      <c r="A3" s="165" t="s">
        <v>112</v>
      </c>
      <c r="B3" s="214"/>
      <c r="C3" s="34" t="s">
        <v>231</v>
      </c>
      <c r="D3" s="26"/>
      <c r="E3" s="216"/>
      <c r="I3" s="194" t="s">
        <v>232</v>
      </c>
      <c r="K3" s="221"/>
      <c r="L3" s="26"/>
      <c r="M3" s="26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6" s="44" customFormat="1" ht="12.75">
      <c r="A4" s="165" t="s">
        <v>115</v>
      </c>
      <c r="C4" s="44" t="s">
        <v>237</v>
      </c>
      <c r="M4" s="25"/>
      <c r="N4" s="25"/>
      <c r="O4" s="25"/>
      <c r="P4" s="25"/>
      <c r="Q4" s="25"/>
      <c r="T4" s="25"/>
      <c r="U4" s="25"/>
      <c r="V4" s="25"/>
      <c r="W4" s="25"/>
      <c r="X4" s="25"/>
      <c r="Y4" s="25"/>
      <c r="Z4" s="25"/>
    </row>
    <row r="5" spans="1:26" s="44" customFormat="1" ht="12.75">
      <c r="A5" s="214"/>
      <c r="B5" s="41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s="44" customFormat="1" ht="12.75">
      <c r="A6" s="165"/>
      <c r="B6" s="44" t="s">
        <v>238</v>
      </c>
      <c r="C6" s="119"/>
      <c r="K6" s="44" t="s">
        <v>239</v>
      </c>
      <c r="S6" s="25"/>
      <c r="T6" s="25"/>
      <c r="U6" s="25"/>
      <c r="V6" s="25"/>
      <c r="W6" s="25"/>
      <c r="X6" s="25"/>
      <c r="Y6" s="25"/>
      <c r="Z6" s="25"/>
    </row>
    <row r="7" spans="1:26" s="44" customFormat="1" ht="12.75">
      <c r="A7" s="214"/>
      <c r="C7" s="46" t="s">
        <v>131</v>
      </c>
      <c r="G7" s="44" t="s">
        <v>227</v>
      </c>
      <c r="L7" s="25"/>
      <c r="M7" s="25"/>
      <c r="N7" s="25"/>
      <c r="O7" s="25"/>
      <c r="P7" s="44" t="s">
        <v>131</v>
      </c>
      <c r="Q7" s="25"/>
      <c r="R7" s="25"/>
      <c r="S7" s="25"/>
      <c r="T7" s="25"/>
      <c r="U7" s="25"/>
      <c r="V7" s="44" t="s">
        <v>227</v>
      </c>
      <c r="W7" s="25"/>
      <c r="X7" s="25"/>
      <c r="Y7" s="25"/>
      <c r="Z7" s="25"/>
    </row>
    <row r="8" spans="1:26" s="44" customFormat="1" ht="12.75">
      <c r="A8" s="214"/>
      <c r="B8" s="42" t="s">
        <v>240</v>
      </c>
      <c r="C8" s="46"/>
      <c r="D8" s="44" t="s">
        <v>133</v>
      </c>
      <c r="H8" s="44" t="s">
        <v>133</v>
      </c>
      <c r="K8" s="42" t="s">
        <v>241</v>
      </c>
      <c r="L8" s="25"/>
      <c r="M8" s="25"/>
      <c r="N8" s="25"/>
      <c r="O8" s="25"/>
      <c r="P8" s="25"/>
      <c r="Q8" s="25" t="s">
        <v>133</v>
      </c>
      <c r="R8" s="25"/>
      <c r="S8" s="25"/>
      <c r="T8" s="25"/>
      <c r="U8" s="25"/>
      <c r="V8" s="25"/>
      <c r="W8" s="25" t="s">
        <v>133</v>
      </c>
      <c r="X8" s="25"/>
      <c r="Y8" s="25"/>
      <c r="Z8" s="25"/>
    </row>
    <row r="9" spans="1:26" s="44" customFormat="1" ht="15">
      <c r="A9" s="214"/>
      <c r="B9" s="42" t="s">
        <v>26</v>
      </c>
      <c r="C9" s="46"/>
      <c r="D9" s="46" t="s">
        <v>133</v>
      </c>
      <c r="H9" s="44" t="s">
        <v>133</v>
      </c>
      <c r="K9" s="44" t="s">
        <v>242</v>
      </c>
      <c r="L9" s="25"/>
      <c r="M9" s="25"/>
      <c r="N9" s="25"/>
      <c r="O9" s="23"/>
      <c r="P9" s="25"/>
      <c r="Q9" s="25" t="s">
        <v>133</v>
      </c>
      <c r="R9" s="25"/>
      <c r="S9" s="23"/>
      <c r="T9" s="23"/>
      <c r="U9" s="64"/>
      <c r="V9" s="25"/>
      <c r="W9" s="25" t="s">
        <v>133</v>
      </c>
      <c r="X9" s="25"/>
      <c r="Y9" s="64"/>
      <c r="Z9" s="23"/>
    </row>
    <row r="10" spans="1:26" s="44" customFormat="1" ht="15">
      <c r="A10" s="214"/>
      <c r="B10" s="37" t="s">
        <v>243</v>
      </c>
      <c r="C10" s="46"/>
      <c r="D10" s="46" t="s">
        <v>133</v>
      </c>
      <c r="H10" s="44" t="s">
        <v>133</v>
      </c>
      <c r="K10" s="38" t="s">
        <v>244</v>
      </c>
      <c r="L10" s="25"/>
      <c r="M10" s="25"/>
      <c r="N10" s="25"/>
      <c r="O10" s="23"/>
      <c r="P10" s="25"/>
      <c r="Q10" s="25" t="s">
        <v>133</v>
      </c>
      <c r="R10" s="25"/>
      <c r="S10" s="23"/>
      <c r="T10" s="23"/>
      <c r="U10" s="64"/>
      <c r="V10" s="25"/>
      <c r="W10" s="25" t="s">
        <v>133</v>
      </c>
      <c r="X10" s="25"/>
      <c r="Y10" s="64"/>
      <c r="Z10" s="23"/>
    </row>
    <row r="11" spans="1:26" s="44" customFormat="1" ht="15">
      <c r="A11" s="214"/>
      <c r="C11" s="38"/>
      <c r="L11" s="25"/>
      <c r="M11" s="25"/>
      <c r="N11" s="25"/>
      <c r="O11" s="23"/>
      <c r="P11" s="23"/>
      <c r="Q11" s="64"/>
      <c r="R11" s="23"/>
      <c r="S11" s="23"/>
      <c r="T11" s="23"/>
      <c r="U11" s="64"/>
      <c r="V11" s="23"/>
      <c r="W11" s="23"/>
      <c r="X11" s="23"/>
      <c r="Y11" s="64"/>
      <c r="Z11" s="23"/>
    </row>
    <row r="12" spans="1:26" s="44" customFormat="1" ht="15">
      <c r="A12" s="214"/>
      <c r="B12" s="222" t="s">
        <v>245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18"/>
      <c r="N12" s="218"/>
      <c r="O12" s="218"/>
      <c r="P12" s="224"/>
      <c r="Q12" s="224"/>
      <c r="R12" s="224"/>
      <c r="S12" s="224"/>
      <c r="T12" s="23"/>
      <c r="U12" s="64"/>
      <c r="V12" s="23"/>
      <c r="W12" s="23"/>
      <c r="X12" s="23"/>
      <c r="Y12" s="64"/>
      <c r="Z12" s="23"/>
    </row>
    <row r="13" spans="1:26" s="44" customFormat="1" ht="15">
      <c r="A13" s="214"/>
      <c r="B13" s="222" t="s">
        <v>246</v>
      </c>
      <c r="C13" s="223"/>
      <c r="D13" s="25"/>
      <c r="E13" s="25"/>
      <c r="F13" s="25"/>
      <c r="G13" s="25"/>
      <c r="H13" s="25"/>
      <c r="I13" s="25"/>
      <c r="J13" s="25"/>
      <c r="K13" s="25"/>
      <c r="L13" s="25"/>
      <c r="M13" s="64"/>
      <c r="N13" s="25"/>
      <c r="O13" s="25"/>
      <c r="P13" s="23"/>
      <c r="Q13" s="23"/>
      <c r="R13" s="64"/>
      <c r="S13" s="23"/>
      <c r="T13" s="23"/>
      <c r="U13" s="64"/>
      <c r="V13" s="23"/>
      <c r="W13" s="23"/>
      <c r="X13" s="23"/>
      <c r="Y13" s="64"/>
      <c r="Z13" s="23"/>
    </row>
    <row r="14" spans="1:26" s="26" customFormat="1" ht="15">
      <c r="A14" s="215"/>
      <c r="B14" s="222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24"/>
      <c r="Q14" s="224"/>
      <c r="R14" s="224"/>
      <c r="S14" s="224"/>
      <c r="T14" s="23"/>
      <c r="U14" s="64"/>
      <c r="V14" s="23"/>
      <c r="W14" s="23"/>
      <c r="X14" s="23"/>
      <c r="Y14" s="64"/>
      <c r="Z14" s="23"/>
    </row>
    <row r="15" spans="1:26" s="26" customFormat="1" ht="15">
      <c r="A15" s="21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3"/>
      <c r="P15" s="23"/>
      <c r="Q15" s="64"/>
      <c r="R15" s="23"/>
      <c r="S15" s="23"/>
      <c r="T15" s="23"/>
      <c r="U15" s="64"/>
      <c r="V15" s="23"/>
      <c r="W15" s="23"/>
      <c r="X15" s="23"/>
      <c r="Y15" s="64"/>
      <c r="Z15" s="23"/>
    </row>
    <row r="16" spans="1:26" s="26" customFormat="1" ht="12.75">
      <c r="A16" s="215" t="s">
        <v>222</v>
      </c>
      <c r="B16" s="25" t="s">
        <v>127</v>
      </c>
      <c r="C16" s="25"/>
      <c r="D16" s="44" t="s">
        <v>128</v>
      </c>
      <c r="E16" s="25"/>
      <c r="F16" s="25"/>
      <c r="G16" s="25"/>
      <c r="H16" s="25"/>
      <c r="I16" s="25"/>
      <c r="J16" s="25"/>
      <c r="K16" s="25" t="s">
        <v>129</v>
      </c>
      <c r="L16" s="44" t="s">
        <v>223</v>
      </c>
      <c r="M16" s="25"/>
      <c r="N16" s="25"/>
      <c r="O16" s="23"/>
      <c r="P16" s="25"/>
      <c r="Q16" s="25" t="s">
        <v>224</v>
      </c>
      <c r="R16" s="25"/>
      <c r="S16" s="25"/>
      <c r="T16" s="25"/>
      <c r="U16" s="25" t="s">
        <v>247</v>
      </c>
      <c r="V16" s="25"/>
      <c r="W16" s="25"/>
      <c r="X16" s="25"/>
      <c r="Y16" s="25" t="s">
        <v>131</v>
      </c>
      <c r="Z16" s="25"/>
    </row>
    <row r="17" spans="1:26" s="26" customFormat="1" ht="12.75">
      <c r="A17" s="215"/>
      <c r="B17" s="25"/>
      <c r="C17" s="25"/>
      <c r="D17" s="44"/>
      <c r="E17" s="25"/>
      <c r="F17" s="25"/>
      <c r="G17" s="25"/>
      <c r="H17" s="25"/>
      <c r="I17" s="25"/>
      <c r="J17" s="25"/>
      <c r="K17" s="25"/>
      <c r="L17" s="44"/>
      <c r="M17" s="25"/>
      <c r="N17" s="25"/>
      <c r="O17" s="23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s="26" customFormat="1" ht="12.75">
      <c r="A18" s="225"/>
      <c r="B18" s="226" t="s">
        <v>248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8"/>
    </row>
    <row r="19" spans="1:26" s="22" customFormat="1" ht="15">
      <c r="A19" s="229"/>
      <c r="B19" s="230" t="str">
        <f>T(B8)</f>
        <v>A </v>
      </c>
      <c r="C19" s="230"/>
      <c r="D19" s="230" t="str">
        <f>T(B9)</f>
        <v>B</v>
      </c>
      <c r="E19" s="230"/>
      <c r="F19" s="230"/>
      <c r="G19" s="230"/>
      <c r="H19" s="230"/>
      <c r="I19" s="230"/>
      <c r="J19" s="230"/>
      <c r="K19" s="231" t="str">
        <f>T(B10)</f>
        <v>C</v>
      </c>
      <c r="L19" s="232"/>
      <c r="M19" s="232" t="s">
        <v>133</v>
      </c>
      <c r="N19" s="232"/>
      <c r="O19" s="232"/>
      <c r="P19" s="233"/>
      <c r="Q19" s="234" t="s">
        <v>133</v>
      </c>
      <c r="R19" s="233"/>
      <c r="S19" s="233"/>
      <c r="T19" s="233"/>
      <c r="U19" s="234" t="s">
        <v>133</v>
      </c>
      <c r="V19" s="233"/>
      <c r="W19" s="233"/>
      <c r="X19" s="233"/>
      <c r="Y19" s="234" t="s">
        <v>133</v>
      </c>
      <c r="Z19" s="235"/>
    </row>
    <row r="20" spans="1:26" s="22" customFormat="1" ht="15">
      <c r="A20" s="229"/>
      <c r="B20" s="230"/>
      <c r="C20" s="230"/>
      <c r="D20" s="230"/>
      <c r="E20" s="230"/>
      <c r="F20" s="230"/>
      <c r="G20" s="230"/>
      <c r="H20" s="230"/>
      <c r="I20" s="230"/>
      <c r="J20" s="230"/>
      <c r="K20" s="231"/>
      <c r="L20" s="232"/>
      <c r="M20" s="232"/>
      <c r="N20" s="232"/>
      <c r="O20" s="232"/>
      <c r="P20" s="233"/>
      <c r="Q20" s="234"/>
      <c r="R20" s="233"/>
      <c r="S20" s="233"/>
      <c r="T20" s="233"/>
      <c r="U20" s="234"/>
      <c r="V20" s="233"/>
      <c r="W20" s="233"/>
      <c r="X20" s="233"/>
      <c r="Y20" s="234"/>
      <c r="Z20" s="235"/>
    </row>
    <row r="21" spans="1:26" s="22" customFormat="1" ht="15">
      <c r="A21" s="229"/>
      <c r="B21" s="230" t="str">
        <f>T(K8)</f>
        <v>D</v>
      </c>
      <c r="C21" s="230"/>
      <c r="D21" s="230" t="str">
        <f>T(K9)</f>
        <v>E</v>
      </c>
      <c r="E21" s="230"/>
      <c r="F21" s="230"/>
      <c r="G21" s="230"/>
      <c r="H21" s="230"/>
      <c r="I21" s="230"/>
      <c r="J21" s="230"/>
      <c r="K21" s="231" t="str">
        <f>T(K10)</f>
        <v>F</v>
      </c>
      <c r="L21" s="232"/>
      <c r="M21" s="232" t="s">
        <v>133</v>
      </c>
      <c r="N21" s="232"/>
      <c r="O21" s="232"/>
      <c r="P21" s="233"/>
      <c r="Q21" s="234" t="s">
        <v>133</v>
      </c>
      <c r="R21" s="233"/>
      <c r="S21" s="233"/>
      <c r="T21" s="233"/>
      <c r="U21" s="234" t="s">
        <v>133</v>
      </c>
      <c r="V21" s="233"/>
      <c r="W21" s="233"/>
      <c r="X21" s="233"/>
      <c r="Y21" s="234" t="s">
        <v>133</v>
      </c>
      <c r="Z21" s="235"/>
    </row>
    <row r="22" spans="1:26" s="22" customFormat="1" ht="15">
      <c r="A22" s="236"/>
      <c r="B22" s="237"/>
      <c r="C22" s="237"/>
      <c r="D22" s="237"/>
      <c r="E22" s="237"/>
      <c r="F22" s="237"/>
      <c r="G22" s="237"/>
      <c r="H22" s="237"/>
      <c r="I22" s="237"/>
      <c r="J22" s="237"/>
      <c r="K22" s="231"/>
      <c r="L22" s="232"/>
      <c r="M22" s="232"/>
      <c r="N22" s="232"/>
      <c r="O22" s="232"/>
      <c r="P22" s="232"/>
      <c r="Q22" s="234"/>
      <c r="R22" s="232"/>
      <c r="S22" s="232"/>
      <c r="T22" s="232"/>
      <c r="U22" s="234"/>
      <c r="V22" s="232"/>
      <c r="W22" s="232"/>
      <c r="X22" s="232"/>
      <c r="Y22" s="234"/>
      <c r="Z22" s="238"/>
    </row>
    <row r="23" spans="1:26" s="22" customFormat="1" ht="15">
      <c r="A23" s="229"/>
      <c r="B23" s="230" t="str">
        <f>T(B8)</f>
        <v>A </v>
      </c>
      <c r="C23" s="230"/>
      <c r="D23" s="230" t="str">
        <f>T(B10)</f>
        <v>C</v>
      </c>
      <c r="E23" s="230"/>
      <c r="F23" s="230"/>
      <c r="G23" s="230"/>
      <c r="H23" s="230"/>
      <c r="I23" s="230"/>
      <c r="J23" s="230"/>
      <c r="K23" s="231" t="str">
        <f>T(B9)</f>
        <v>B</v>
      </c>
      <c r="L23" s="232"/>
      <c r="M23" s="232" t="s">
        <v>133</v>
      </c>
      <c r="N23" s="232"/>
      <c r="O23" s="232"/>
      <c r="P23" s="233"/>
      <c r="Q23" s="234" t="s">
        <v>133</v>
      </c>
      <c r="R23" s="233"/>
      <c r="S23" s="233"/>
      <c r="T23" s="233"/>
      <c r="U23" s="234" t="s">
        <v>133</v>
      </c>
      <c r="V23" s="233"/>
      <c r="W23" s="233"/>
      <c r="X23" s="233"/>
      <c r="Y23" s="234" t="s">
        <v>133</v>
      </c>
      <c r="Z23" s="235"/>
    </row>
    <row r="24" spans="1:26" s="22" customFormat="1" ht="15">
      <c r="A24" s="229"/>
      <c r="B24" s="230"/>
      <c r="C24" s="230"/>
      <c r="D24" s="230"/>
      <c r="E24" s="230"/>
      <c r="F24" s="230"/>
      <c r="G24" s="230"/>
      <c r="H24" s="230"/>
      <c r="I24" s="230"/>
      <c r="J24" s="230"/>
      <c r="K24" s="231"/>
      <c r="L24" s="232"/>
      <c r="M24" s="232"/>
      <c r="N24" s="232"/>
      <c r="O24" s="232"/>
      <c r="P24" s="233"/>
      <c r="Q24" s="234"/>
      <c r="R24" s="233"/>
      <c r="S24" s="233"/>
      <c r="T24" s="233"/>
      <c r="U24" s="234"/>
      <c r="V24" s="233"/>
      <c r="W24" s="233"/>
      <c r="X24" s="233"/>
      <c r="Y24" s="234"/>
      <c r="Z24" s="235"/>
    </row>
    <row r="25" spans="1:26" s="22" customFormat="1" ht="15">
      <c r="A25" s="229"/>
      <c r="B25" s="230" t="str">
        <f>T(K8)</f>
        <v>D</v>
      </c>
      <c r="C25" s="230"/>
      <c r="D25" s="230" t="str">
        <f>T(K10)</f>
        <v>F</v>
      </c>
      <c r="E25" s="230"/>
      <c r="F25" s="230"/>
      <c r="G25" s="230"/>
      <c r="H25" s="230"/>
      <c r="I25" s="230"/>
      <c r="J25" s="230"/>
      <c r="K25" s="231" t="str">
        <f>T(K9)</f>
        <v>E</v>
      </c>
      <c r="L25" s="232"/>
      <c r="M25" s="232" t="s">
        <v>133</v>
      </c>
      <c r="N25" s="232"/>
      <c r="O25" s="232"/>
      <c r="P25" s="233"/>
      <c r="Q25" s="234" t="s">
        <v>133</v>
      </c>
      <c r="R25" s="233"/>
      <c r="S25" s="233"/>
      <c r="T25" s="233"/>
      <c r="U25" s="234" t="s">
        <v>133</v>
      </c>
      <c r="V25" s="233"/>
      <c r="W25" s="233"/>
      <c r="X25" s="233"/>
      <c r="Y25" s="234" t="s">
        <v>133</v>
      </c>
      <c r="Z25" s="235"/>
    </row>
    <row r="26" spans="1:26" s="22" customFormat="1" ht="15">
      <c r="A26" s="229"/>
      <c r="B26" s="239"/>
      <c r="C26" s="239"/>
      <c r="D26" s="239"/>
      <c r="E26" s="239"/>
      <c r="F26" s="239"/>
      <c r="G26" s="239"/>
      <c r="H26" s="239"/>
      <c r="I26" s="239"/>
      <c r="J26" s="239"/>
      <c r="K26" s="231"/>
      <c r="L26" s="232"/>
      <c r="M26" s="232"/>
      <c r="N26" s="232"/>
      <c r="O26" s="232"/>
      <c r="P26" s="232"/>
      <c r="Q26" s="234"/>
      <c r="R26" s="232"/>
      <c r="S26" s="232"/>
      <c r="T26" s="232"/>
      <c r="U26" s="234"/>
      <c r="V26" s="232"/>
      <c r="W26" s="232"/>
      <c r="X26" s="232"/>
      <c r="Y26" s="234"/>
      <c r="Z26" s="238"/>
    </row>
    <row r="27" spans="1:26" s="22" customFormat="1" ht="15">
      <c r="A27" s="229"/>
      <c r="B27" s="230" t="str">
        <f>T(B9)</f>
        <v>B</v>
      </c>
      <c r="C27" s="230"/>
      <c r="D27" s="230" t="str">
        <f>T(B10)</f>
        <v>C</v>
      </c>
      <c r="E27" s="230"/>
      <c r="F27" s="230"/>
      <c r="G27" s="230"/>
      <c r="H27" s="230"/>
      <c r="I27" s="230"/>
      <c r="J27" s="230"/>
      <c r="K27" s="231" t="str">
        <f>T(B8)</f>
        <v>A </v>
      </c>
      <c r="L27" s="232"/>
      <c r="M27" s="232" t="s">
        <v>133</v>
      </c>
      <c r="N27" s="232"/>
      <c r="O27" s="232"/>
      <c r="P27" s="233"/>
      <c r="Q27" s="234" t="s">
        <v>133</v>
      </c>
      <c r="R27" s="233"/>
      <c r="S27" s="233"/>
      <c r="T27" s="233"/>
      <c r="U27" s="234" t="s">
        <v>133</v>
      </c>
      <c r="V27" s="233"/>
      <c r="W27" s="233"/>
      <c r="X27" s="233"/>
      <c r="Y27" s="234" t="s">
        <v>133</v>
      </c>
      <c r="Z27" s="235"/>
    </row>
    <row r="28" spans="1:26" s="22" customFormat="1" ht="15">
      <c r="A28" s="229"/>
      <c r="B28" s="230"/>
      <c r="C28" s="230"/>
      <c r="D28" s="230"/>
      <c r="E28" s="230"/>
      <c r="F28" s="230"/>
      <c r="G28" s="230"/>
      <c r="H28" s="230"/>
      <c r="I28" s="230"/>
      <c r="J28" s="230"/>
      <c r="K28" s="231"/>
      <c r="L28" s="232"/>
      <c r="M28" s="232"/>
      <c r="N28" s="232"/>
      <c r="O28" s="232"/>
      <c r="P28" s="233"/>
      <c r="Q28" s="234"/>
      <c r="R28" s="233"/>
      <c r="S28" s="233"/>
      <c r="T28" s="233"/>
      <c r="U28" s="234"/>
      <c r="V28" s="233"/>
      <c r="W28" s="233"/>
      <c r="X28" s="233"/>
      <c r="Y28" s="234"/>
      <c r="Z28" s="235"/>
    </row>
    <row r="29" spans="1:26" s="22" customFormat="1" ht="15">
      <c r="A29" s="240"/>
      <c r="B29" s="241" t="str">
        <f>T(K9)</f>
        <v>E</v>
      </c>
      <c r="C29" s="241"/>
      <c r="D29" s="241" t="str">
        <f>T(K10)</f>
        <v>F</v>
      </c>
      <c r="E29" s="241"/>
      <c r="F29" s="241"/>
      <c r="G29" s="241"/>
      <c r="H29" s="241"/>
      <c r="I29" s="241"/>
      <c r="J29" s="241"/>
      <c r="K29" s="242" t="str">
        <f>T(K8)</f>
        <v>D</v>
      </c>
      <c r="L29" s="243"/>
      <c r="M29" s="243" t="s">
        <v>133</v>
      </c>
      <c r="N29" s="243"/>
      <c r="O29" s="243"/>
      <c r="P29" s="244"/>
      <c r="Q29" s="245" t="s">
        <v>133</v>
      </c>
      <c r="R29" s="244"/>
      <c r="S29" s="244"/>
      <c r="T29" s="244"/>
      <c r="U29" s="245" t="s">
        <v>133</v>
      </c>
      <c r="V29" s="244"/>
      <c r="W29" s="244"/>
      <c r="X29" s="244"/>
      <c r="Y29" s="245" t="s">
        <v>133</v>
      </c>
      <c r="Z29" s="246"/>
    </row>
    <row r="30" ht="15">
      <c r="K30" s="216"/>
    </row>
    <row r="31" spans="1:28" ht="15">
      <c r="A31" s="247"/>
      <c r="B31" s="248" t="s">
        <v>249</v>
      </c>
      <c r="C31" s="249"/>
      <c r="D31" s="249"/>
      <c r="E31" s="249"/>
      <c r="F31" s="249"/>
      <c r="G31" s="249"/>
      <c r="H31" s="249"/>
      <c r="I31" s="249"/>
      <c r="J31" s="249"/>
      <c r="K31" s="250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2"/>
      <c r="AB31" s="26"/>
    </row>
    <row r="32" spans="1:26" s="22" customFormat="1" ht="15">
      <c r="A32" s="229"/>
      <c r="B32" s="230" t="s">
        <v>250</v>
      </c>
      <c r="C32" s="230"/>
      <c r="D32" s="230"/>
      <c r="E32" s="230"/>
      <c r="F32" s="230"/>
      <c r="G32" s="230"/>
      <c r="H32" s="230"/>
      <c r="I32" s="230"/>
      <c r="J32" s="230"/>
      <c r="K32" s="231" t="s">
        <v>251</v>
      </c>
      <c r="L32" s="232"/>
      <c r="M32" s="232" t="s">
        <v>133</v>
      </c>
      <c r="N32" s="232"/>
      <c r="O32" s="232"/>
      <c r="P32" s="233"/>
      <c r="Q32" s="234" t="s">
        <v>133</v>
      </c>
      <c r="R32" s="233"/>
      <c r="S32" s="233"/>
      <c r="T32" s="233"/>
      <c r="U32" s="234" t="s">
        <v>133</v>
      </c>
      <c r="V32" s="233"/>
      <c r="W32" s="233"/>
      <c r="X32" s="233"/>
      <c r="Y32" s="234" t="s">
        <v>133</v>
      </c>
      <c r="Z32" s="235"/>
    </row>
    <row r="33" spans="1:26" s="22" customFormat="1" ht="15">
      <c r="A33" s="229"/>
      <c r="B33" s="230"/>
      <c r="C33" s="230"/>
      <c r="D33" s="230"/>
      <c r="E33" s="230"/>
      <c r="F33" s="230"/>
      <c r="G33" s="230"/>
      <c r="H33" s="230"/>
      <c r="I33" s="230"/>
      <c r="J33" s="230"/>
      <c r="K33" s="231"/>
      <c r="L33" s="232"/>
      <c r="M33" s="232"/>
      <c r="N33" s="232"/>
      <c r="O33" s="232"/>
      <c r="P33" s="233"/>
      <c r="Q33" s="234"/>
      <c r="R33" s="233"/>
      <c r="S33" s="233"/>
      <c r="T33" s="233"/>
      <c r="U33" s="234"/>
      <c r="V33" s="233"/>
      <c r="W33" s="233"/>
      <c r="X33" s="233"/>
      <c r="Y33" s="234"/>
      <c r="Z33" s="235"/>
    </row>
    <row r="34" spans="1:26" s="22" customFormat="1" ht="15">
      <c r="A34" s="240"/>
      <c r="B34" s="241" t="s">
        <v>252</v>
      </c>
      <c r="C34" s="241"/>
      <c r="D34" s="241"/>
      <c r="E34" s="241"/>
      <c r="F34" s="241"/>
      <c r="G34" s="241"/>
      <c r="H34" s="241"/>
      <c r="I34" s="241"/>
      <c r="J34" s="241"/>
      <c r="K34" s="242" t="s">
        <v>253</v>
      </c>
      <c r="L34" s="243"/>
      <c r="M34" s="243" t="s">
        <v>133</v>
      </c>
      <c r="N34" s="243"/>
      <c r="O34" s="243"/>
      <c r="P34" s="244"/>
      <c r="Q34" s="245" t="s">
        <v>133</v>
      </c>
      <c r="R34" s="244"/>
      <c r="S34" s="244"/>
      <c r="T34" s="244"/>
      <c r="U34" s="245" t="s">
        <v>133</v>
      </c>
      <c r="V34" s="244"/>
      <c r="W34" s="244"/>
      <c r="X34" s="244"/>
      <c r="Y34" s="245" t="s">
        <v>133</v>
      </c>
      <c r="Z34" s="246"/>
    </row>
    <row r="35" spans="1:26" s="22" customFormat="1" ht="15">
      <c r="A35" s="253"/>
      <c r="B35" s="57"/>
      <c r="C35" s="57"/>
      <c r="D35" s="57"/>
      <c r="E35" s="57"/>
      <c r="F35" s="57"/>
      <c r="G35" s="57"/>
      <c r="H35" s="57"/>
      <c r="I35" s="57"/>
      <c r="J35" s="57"/>
      <c r="K35" s="220"/>
      <c r="L35" s="23"/>
      <c r="M35" s="23"/>
      <c r="N35" s="23"/>
      <c r="O35" s="23"/>
      <c r="P35" s="23"/>
      <c r="Q35" s="64"/>
      <c r="R35" s="23"/>
      <c r="S35" s="23"/>
      <c r="T35" s="23"/>
      <c r="U35" s="64"/>
      <c r="V35" s="23"/>
      <c r="W35" s="23"/>
      <c r="X35" s="23"/>
      <c r="Y35" s="64"/>
      <c r="Z35" s="23"/>
    </row>
    <row r="36" spans="1:26" s="22" customFormat="1" ht="15">
      <c r="A36" s="254"/>
      <c r="B36" s="226" t="s">
        <v>254</v>
      </c>
      <c r="C36" s="255"/>
      <c r="D36" s="255"/>
      <c r="E36" s="255"/>
      <c r="F36" s="255"/>
      <c r="G36" s="255"/>
      <c r="H36" s="255"/>
      <c r="I36" s="255"/>
      <c r="J36" s="255"/>
      <c r="K36" s="256"/>
      <c r="L36" s="257"/>
      <c r="M36" s="257"/>
      <c r="N36" s="257"/>
      <c r="O36" s="257"/>
      <c r="P36" s="257"/>
      <c r="Q36" s="251"/>
      <c r="R36" s="257"/>
      <c r="S36" s="257"/>
      <c r="T36" s="257"/>
      <c r="U36" s="251"/>
      <c r="V36" s="257"/>
      <c r="W36" s="257"/>
      <c r="X36" s="257"/>
      <c r="Y36" s="251"/>
      <c r="Z36" s="258"/>
    </row>
    <row r="37" spans="1:26" s="26" customFormat="1" ht="15">
      <c r="A37" s="240"/>
      <c r="B37" s="241" t="s">
        <v>255</v>
      </c>
      <c r="C37" s="241"/>
      <c r="D37" s="241"/>
      <c r="E37" s="241"/>
      <c r="F37" s="241"/>
      <c r="G37" s="241"/>
      <c r="H37" s="241"/>
      <c r="I37" s="241"/>
      <c r="J37" s="241"/>
      <c r="K37" s="242" t="s">
        <v>256</v>
      </c>
      <c r="L37" s="243"/>
      <c r="M37" s="243" t="s">
        <v>133</v>
      </c>
      <c r="N37" s="243"/>
      <c r="O37" s="243"/>
      <c r="P37" s="244"/>
      <c r="Q37" s="245" t="s">
        <v>133</v>
      </c>
      <c r="R37" s="244"/>
      <c r="S37" s="244"/>
      <c r="T37" s="244"/>
      <c r="U37" s="245" t="s">
        <v>133</v>
      </c>
      <c r="V37" s="244"/>
      <c r="W37" s="244"/>
      <c r="X37" s="244"/>
      <c r="Y37" s="245" t="s">
        <v>133</v>
      </c>
      <c r="Z37" s="246"/>
    </row>
    <row r="38" spans="1:26" s="26" customFormat="1" ht="15">
      <c r="A38" s="253"/>
      <c r="B38" s="57"/>
      <c r="C38" s="57"/>
      <c r="D38" s="57"/>
      <c r="E38" s="57"/>
      <c r="F38" s="57"/>
      <c r="G38" s="57"/>
      <c r="H38" s="57"/>
      <c r="I38" s="57"/>
      <c r="J38" s="57"/>
      <c r="K38" s="220"/>
      <c r="L38" s="23"/>
      <c r="M38" s="23"/>
      <c r="N38" s="23"/>
      <c r="O38" s="23"/>
      <c r="P38" s="259"/>
      <c r="Q38" s="64"/>
      <c r="R38" s="259"/>
      <c r="S38" s="259"/>
      <c r="T38" s="259"/>
      <c r="U38" s="64"/>
      <c r="V38" s="259"/>
      <c r="W38" s="259"/>
      <c r="X38" s="259"/>
      <c r="Y38" s="64"/>
      <c r="Z38" s="259"/>
    </row>
    <row r="39" spans="1:26" s="26" customFormat="1" ht="15">
      <c r="A39" s="254"/>
      <c r="B39" s="226" t="s">
        <v>257</v>
      </c>
      <c r="C39" s="255"/>
      <c r="D39" s="255"/>
      <c r="E39" s="255"/>
      <c r="F39" s="255"/>
      <c r="G39" s="255"/>
      <c r="H39" s="255"/>
      <c r="I39" s="255"/>
      <c r="J39" s="255"/>
      <c r="K39" s="256"/>
      <c r="L39" s="257"/>
      <c r="M39" s="257"/>
      <c r="N39" s="257"/>
      <c r="O39" s="257"/>
      <c r="P39" s="260"/>
      <c r="Q39" s="251"/>
      <c r="R39" s="260"/>
      <c r="S39" s="260"/>
      <c r="T39" s="260"/>
      <c r="U39" s="251"/>
      <c r="V39" s="260"/>
      <c r="W39" s="260"/>
      <c r="X39" s="260"/>
      <c r="Y39" s="251"/>
      <c r="Z39" s="261"/>
    </row>
    <row r="40" spans="1:26" s="23" customFormat="1" ht="15">
      <c r="A40" s="262"/>
      <c r="B40" s="241" t="s">
        <v>258</v>
      </c>
      <c r="C40" s="241"/>
      <c r="D40" s="241"/>
      <c r="E40" s="241"/>
      <c r="F40" s="241"/>
      <c r="G40" s="241"/>
      <c r="H40" s="241"/>
      <c r="I40" s="241"/>
      <c r="J40" s="241"/>
      <c r="K40" s="242" t="s">
        <v>259</v>
      </c>
      <c r="L40" s="243"/>
      <c r="M40" s="243" t="s">
        <v>133</v>
      </c>
      <c r="N40" s="243"/>
      <c r="O40" s="243"/>
      <c r="P40" s="244"/>
      <c r="Q40" s="245" t="s">
        <v>133</v>
      </c>
      <c r="R40" s="244"/>
      <c r="S40" s="244"/>
      <c r="T40" s="244"/>
      <c r="U40" s="245" t="s">
        <v>133</v>
      </c>
      <c r="V40" s="244"/>
      <c r="W40" s="244"/>
      <c r="X40" s="244"/>
      <c r="Y40" s="245" t="s">
        <v>133</v>
      </c>
      <c r="Z40" s="246"/>
    </row>
    <row r="41" spans="2:25" s="23" customFormat="1" ht="15">
      <c r="B41" s="263"/>
      <c r="C41" s="263"/>
      <c r="D41" s="263"/>
      <c r="E41" s="263"/>
      <c r="F41" s="263"/>
      <c r="G41" s="263"/>
      <c r="H41" s="263"/>
      <c r="I41" s="263"/>
      <c r="J41" s="263"/>
      <c r="K41" s="220"/>
      <c r="Q41" s="64"/>
      <c r="U41" s="64"/>
      <c r="Y41" s="64"/>
    </row>
    <row r="42" spans="1:26" s="23" customFormat="1" ht="15">
      <c r="A42" s="247"/>
      <c r="B42" s="226" t="s">
        <v>260</v>
      </c>
      <c r="C42" s="264"/>
      <c r="D42" s="264"/>
      <c r="E42" s="264"/>
      <c r="F42" s="264"/>
      <c r="G42" s="264"/>
      <c r="H42" s="264"/>
      <c r="I42" s="264"/>
      <c r="J42" s="264"/>
      <c r="K42" s="256"/>
      <c r="L42" s="257"/>
      <c r="M42" s="257"/>
      <c r="N42" s="257"/>
      <c r="O42" s="257"/>
      <c r="P42" s="257"/>
      <c r="Q42" s="251"/>
      <c r="R42" s="257"/>
      <c r="S42" s="257"/>
      <c r="T42" s="257"/>
      <c r="U42" s="251"/>
      <c r="V42" s="257"/>
      <c r="W42" s="257"/>
      <c r="X42" s="257"/>
      <c r="Y42" s="251"/>
      <c r="Z42" s="258"/>
    </row>
    <row r="43" spans="1:26" ht="15">
      <c r="A43" s="240"/>
      <c r="B43" s="265" t="s">
        <v>261</v>
      </c>
      <c r="C43" s="265"/>
      <c r="D43" s="265"/>
      <c r="E43" s="265"/>
      <c r="F43" s="265"/>
      <c r="G43" s="265"/>
      <c r="H43" s="265"/>
      <c r="I43" s="265"/>
      <c r="J43" s="265"/>
      <c r="K43" s="242" t="s">
        <v>262</v>
      </c>
      <c r="L43" s="245"/>
      <c r="M43" s="243" t="s">
        <v>133</v>
      </c>
      <c r="N43" s="245"/>
      <c r="O43" s="243"/>
      <c r="P43" s="244"/>
      <c r="Q43" s="245" t="s">
        <v>133</v>
      </c>
      <c r="R43" s="244"/>
      <c r="S43" s="244"/>
      <c r="T43" s="244"/>
      <c r="U43" s="245" t="s">
        <v>133</v>
      </c>
      <c r="V43" s="244"/>
      <c r="W43" s="244"/>
      <c r="X43" s="244"/>
      <c r="Y43" s="245" t="s">
        <v>133</v>
      </c>
      <c r="Z43" s="246"/>
    </row>
    <row r="44" spans="1:26" ht="15">
      <c r="A44" s="253"/>
      <c r="B44" s="263">
        <f>T(C6)</f>
      </c>
      <c r="C44" s="263"/>
      <c r="D44" s="263">
        <f>T(C8)</f>
      </c>
      <c r="E44" s="263"/>
      <c r="F44" s="263"/>
      <c r="G44" s="263"/>
      <c r="H44" s="263"/>
      <c r="I44" s="263"/>
      <c r="J44" s="263"/>
      <c r="K44" s="220"/>
      <c r="M44" s="23"/>
      <c r="O44" s="23"/>
      <c r="P44" s="259"/>
      <c r="R44" s="259"/>
      <c r="S44" s="259"/>
      <c r="T44" s="259"/>
      <c r="V44" s="259"/>
      <c r="W44" s="259"/>
      <c r="X44" s="259"/>
      <c r="Z44" s="259"/>
    </row>
    <row r="45" spans="1:26" ht="15">
      <c r="A45" s="253"/>
      <c r="B45" s="263"/>
      <c r="C45" s="263"/>
      <c r="D45" s="263"/>
      <c r="E45" s="263"/>
      <c r="F45" s="263"/>
      <c r="G45" s="263"/>
      <c r="H45" s="263"/>
      <c r="I45" s="263"/>
      <c r="J45" s="263"/>
      <c r="K45" s="220"/>
      <c r="M45" s="23"/>
      <c r="P45" s="23"/>
      <c r="R45" s="23"/>
      <c r="S45" s="23"/>
      <c r="T45" s="23"/>
      <c r="V45" s="23"/>
      <c r="W45" s="23"/>
      <c r="X45" s="23"/>
      <c r="Z45" s="23"/>
    </row>
    <row r="46" spans="1:26" ht="15">
      <c r="A46" s="253"/>
      <c r="B46" s="44" t="s">
        <v>263</v>
      </c>
      <c r="C46" s="44"/>
      <c r="D46" s="44"/>
      <c r="E46" s="44"/>
      <c r="F46" s="44"/>
      <c r="G46" s="44"/>
      <c r="H46" s="44"/>
      <c r="I46" s="44"/>
      <c r="J46" s="263"/>
      <c r="K46" s="220">
        <f>T(C6)</f>
      </c>
      <c r="M46" s="23"/>
      <c r="P46" s="259"/>
      <c r="R46" s="259"/>
      <c r="S46" s="259"/>
      <c r="T46" s="259"/>
      <c r="V46" s="259"/>
      <c r="W46" s="259"/>
      <c r="X46" s="259"/>
      <c r="Z46" s="259"/>
    </row>
    <row r="47" spans="1:26" ht="15">
      <c r="A47" s="266" t="s">
        <v>57</v>
      </c>
      <c r="B47" s="267"/>
      <c r="C47" s="263"/>
      <c r="D47" s="263">
        <f>T(C8)</f>
      </c>
      <c r="E47" s="263"/>
      <c r="F47" s="263"/>
      <c r="G47" s="263"/>
      <c r="H47" s="263"/>
      <c r="I47" s="263"/>
      <c r="J47" s="263"/>
      <c r="K47" s="220">
        <f>T(C9)</f>
      </c>
      <c r="M47" s="23"/>
      <c r="O47" s="25"/>
      <c r="P47" s="259"/>
      <c r="R47" s="259"/>
      <c r="S47" s="259"/>
      <c r="T47" s="259"/>
      <c r="V47" s="259"/>
      <c r="W47" s="259"/>
      <c r="X47" s="259"/>
      <c r="Z47" s="259"/>
    </row>
    <row r="48" spans="1:26" ht="15">
      <c r="A48" s="268" t="s">
        <v>65</v>
      </c>
      <c r="B48" s="269"/>
      <c r="C48" s="263"/>
      <c r="D48" s="263"/>
      <c r="E48" s="263"/>
      <c r="F48" s="263"/>
      <c r="G48" s="263"/>
      <c r="H48" s="263"/>
      <c r="I48" s="263"/>
      <c r="J48" s="263"/>
      <c r="K48" s="220"/>
      <c r="O48" s="25"/>
      <c r="P48" s="23"/>
      <c r="R48" s="23"/>
      <c r="S48" s="23"/>
      <c r="T48" s="23"/>
      <c r="V48" s="23"/>
      <c r="W48" s="23"/>
      <c r="X48" s="23"/>
      <c r="Z48" s="23"/>
    </row>
    <row r="49" spans="1:26" ht="15">
      <c r="A49" s="270" t="s">
        <v>70</v>
      </c>
      <c r="B49" s="271"/>
      <c r="C49" s="263"/>
      <c r="D49" s="263">
        <f>T(C6)</f>
      </c>
      <c r="E49" s="263"/>
      <c r="F49" s="263"/>
      <c r="G49" s="263"/>
      <c r="H49" s="263"/>
      <c r="I49" s="263"/>
      <c r="J49" s="263"/>
      <c r="K49" s="220">
        <f>T(C8)</f>
      </c>
      <c r="M49" s="23"/>
      <c r="O49" s="25"/>
      <c r="P49" s="259"/>
      <c r="R49" s="259"/>
      <c r="S49" s="259"/>
      <c r="T49" s="259"/>
      <c r="V49" s="259"/>
      <c r="W49" s="259"/>
      <c r="X49" s="259"/>
      <c r="Z49" s="259"/>
    </row>
    <row r="50" spans="1:26" ht="15">
      <c r="A50" s="272" t="s">
        <v>75</v>
      </c>
      <c r="B50" s="57"/>
      <c r="C50" s="263"/>
      <c r="D50" s="263"/>
      <c r="E50" s="263"/>
      <c r="F50" s="263"/>
      <c r="G50" s="263"/>
      <c r="H50" s="263"/>
      <c r="I50" s="263"/>
      <c r="J50" s="263"/>
      <c r="K50" s="263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5">
      <c r="A51" s="272" t="s">
        <v>86</v>
      </c>
      <c r="B51" s="57"/>
      <c r="C51" s="263"/>
      <c r="D51" s="263"/>
      <c r="E51" s="263"/>
      <c r="F51" s="263"/>
      <c r="G51" s="263"/>
      <c r="H51" s="263"/>
      <c r="I51" s="263"/>
      <c r="J51" s="263"/>
      <c r="K51" s="263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4" ht="15">
      <c r="A52" s="272" t="s">
        <v>190</v>
      </c>
      <c r="B52" s="57"/>
      <c r="C52" s="263"/>
      <c r="D52" s="263"/>
      <c r="E52" s="263"/>
      <c r="F52" s="263"/>
      <c r="G52" s="263"/>
      <c r="H52" s="263"/>
      <c r="I52" s="263"/>
      <c r="J52" s="263"/>
      <c r="K52" s="263"/>
      <c r="O52" s="25"/>
      <c r="P52" s="25"/>
      <c r="T52" s="25"/>
      <c r="X52" s="25"/>
    </row>
    <row r="53" spans="1:26" s="44" customFormat="1" ht="12.75">
      <c r="A53" s="16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s="44" customFormat="1" ht="12.75">
      <c r="A54" s="214"/>
      <c r="L54" s="25"/>
      <c r="M54" s="25"/>
      <c r="N54" s="25"/>
      <c r="O54" s="23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11" ht="15">
      <c r="A55" s="263"/>
      <c r="D55" s="234"/>
      <c r="E55" s="234"/>
      <c r="F55" s="234"/>
      <c r="G55" s="234"/>
      <c r="H55" s="234"/>
      <c r="I55" s="64"/>
      <c r="J55" s="64"/>
      <c r="K55" s="64"/>
    </row>
    <row r="56" spans="1:11" ht="15">
      <c r="A56" s="263"/>
      <c r="D56" s="234"/>
      <c r="E56" s="234"/>
      <c r="F56" s="234"/>
      <c r="G56" s="234"/>
      <c r="H56" s="234"/>
      <c r="I56" s="64"/>
      <c r="J56" s="64"/>
      <c r="K56" s="64"/>
    </row>
    <row r="57" spans="1:11" ht="15">
      <c r="A57" s="263"/>
      <c r="D57" s="234"/>
      <c r="E57" s="234"/>
      <c r="F57" s="234"/>
      <c r="G57" s="234"/>
      <c r="H57" s="234"/>
      <c r="I57" s="64"/>
      <c r="J57" s="64"/>
      <c r="K57" s="64"/>
    </row>
    <row r="58" spans="1:11" ht="15">
      <c r="A58" s="263"/>
      <c r="D58" s="234"/>
      <c r="E58" s="234"/>
      <c r="F58" s="234"/>
      <c r="G58" s="234"/>
      <c r="H58" s="234"/>
      <c r="I58" s="64"/>
      <c r="J58" s="64"/>
      <c r="K58" s="64"/>
    </row>
    <row r="59" spans="1:11" ht="15">
      <c r="A59" s="263"/>
      <c r="B59" s="26"/>
      <c r="C59" s="26"/>
      <c r="D59" s="273"/>
      <c r="E59" s="273"/>
      <c r="F59" s="273"/>
      <c r="G59" s="273"/>
      <c r="H59" s="273"/>
      <c r="I59" s="25"/>
      <c r="J59" s="25"/>
      <c r="K59" s="25"/>
    </row>
    <row r="60" spans="1:11" ht="15">
      <c r="A60" s="263"/>
      <c r="D60" s="234"/>
      <c r="E60" s="234"/>
      <c r="F60" s="234"/>
      <c r="G60" s="234"/>
      <c r="H60" s="234"/>
      <c r="I60" s="64"/>
      <c r="J60" s="64"/>
      <c r="K60" s="64"/>
    </row>
    <row r="61" spans="16:26" ht="15">
      <c r="P61" s="23"/>
      <c r="R61" s="23"/>
      <c r="S61" s="23"/>
      <c r="T61" s="23"/>
      <c r="V61" s="23"/>
      <c r="W61" s="23"/>
      <c r="X61" s="23"/>
      <c r="Z61" s="23"/>
    </row>
    <row r="62" spans="16:26" ht="15">
      <c r="P62" s="23"/>
      <c r="R62" s="23"/>
      <c r="S62" s="23"/>
      <c r="T62" s="23"/>
      <c r="V62" s="23"/>
      <c r="W62" s="23"/>
      <c r="X62" s="23"/>
      <c r="Z62" s="23"/>
    </row>
    <row r="64" spans="16:26" ht="15">
      <c r="P64" s="23"/>
      <c r="R64" s="23"/>
      <c r="S64" s="23"/>
      <c r="T64" s="23"/>
      <c r="V64" s="23"/>
      <c r="W64" s="23"/>
      <c r="X64" s="23"/>
      <c r="Z64" s="23"/>
    </row>
    <row r="65" spans="16:26" ht="15">
      <c r="P65" s="23"/>
      <c r="R65" s="23"/>
      <c r="S65" s="23"/>
      <c r="T65" s="23"/>
      <c r="V65" s="23"/>
      <c r="W65" s="23"/>
      <c r="X65" s="23"/>
      <c r="Z65" s="23"/>
    </row>
    <row r="67" spans="16:26" ht="15">
      <c r="P67" s="23"/>
      <c r="R67" s="23"/>
      <c r="S67" s="23"/>
      <c r="T67" s="23"/>
      <c r="V67" s="23"/>
      <c r="W67" s="23"/>
      <c r="X67" s="23"/>
      <c r="Z67" s="23"/>
    </row>
    <row r="68" spans="16:26" ht="15">
      <c r="P68" s="23"/>
      <c r="R68" s="23"/>
      <c r="S68" s="23"/>
      <c r="T68" s="23"/>
      <c r="V68" s="23"/>
      <c r="W68" s="23"/>
      <c r="X68" s="23"/>
      <c r="Z68" s="23"/>
    </row>
    <row r="69" ht="15">
      <c r="O69" s="25"/>
    </row>
    <row r="70" spans="15:26" ht="15">
      <c r="O70" s="25"/>
      <c r="P70" s="23"/>
      <c r="R70" s="23"/>
      <c r="S70" s="23"/>
      <c r="T70" s="23"/>
      <c r="V70" s="23"/>
      <c r="W70" s="23"/>
      <c r="X70" s="23"/>
      <c r="Z70" s="23"/>
    </row>
    <row r="71" spans="15:26" ht="15">
      <c r="O71" s="25"/>
      <c r="P71" s="23"/>
      <c r="R71" s="23"/>
      <c r="S71" s="23"/>
      <c r="T71" s="23"/>
      <c r="V71" s="23"/>
      <c r="W71" s="23"/>
      <c r="X71" s="23"/>
      <c r="Z71" s="23"/>
    </row>
    <row r="72" ht="15">
      <c r="O72" s="25"/>
    </row>
    <row r="73" spans="16:26" ht="15">
      <c r="P73" s="23"/>
      <c r="R73" s="23"/>
      <c r="S73" s="23"/>
      <c r="T73" s="23"/>
      <c r="V73" s="23"/>
      <c r="W73" s="23"/>
      <c r="X73" s="23"/>
      <c r="Z73" s="23"/>
    </row>
    <row r="74" spans="15:26" ht="15">
      <c r="O74" s="25"/>
      <c r="P74" s="23"/>
      <c r="R74" s="23"/>
      <c r="S74" s="23"/>
      <c r="T74" s="23"/>
      <c r="V74" s="23"/>
      <c r="W74" s="23"/>
      <c r="X74" s="23"/>
      <c r="Z74" s="23"/>
    </row>
    <row r="76" spans="16:26" ht="15">
      <c r="P76" s="23"/>
      <c r="R76" s="23"/>
      <c r="S76" s="23"/>
      <c r="T76" s="23"/>
      <c r="V76" s="23"/>
      <c r="W76" s="23"/>
      <c r="X76" s="23"/>
      <c r="Z76" s="23"/>
    </row>
    <row r="77" spans="16:26" ht="15">
      <c r="P77" s="23"/>
      <c r="R77" s="23"/>
      <c r="S77" s="23"/>
      <c r="T77" s="23"/>
      <c r="V77" s="23"/>
      <c r="W77" s="23"/>
      <c r="X77" s="23"/>
      <c r="Z77" s="23"/>
    </row>
    <row r="78" spans="16:26" ht="15">
      <c r="P78" s="23"/>
      <c r="R78" s="23"/>
      <c r="S78" s="23"/>
      <c r="T78" s="23"/>
      <c r="V78" s="23"/>
      <c r="W78" s="23"/>
      <c r="X78" s="23"/>
      <c r="Z78" s="23"/>
    </row>
    <row r="79" spans="16:26" ht="15">
      <c r="P79" s="23"/>
      <c r="R79" s="23"/>
      <c r="S79" s="23"/>
      <c r="T79" s="23"/>
      <c r="V79" s="23"/>
      <c r="W79" s="23"/>
      <c r="X79" s="23"/>
      <c r="Z79" s="23"/>
    </row>
    <row r="80" spans="16:26" ht="15">
      <c r="P80" s="23"/>
      <c r="R80" s="23"/>
      <c r="S80" s="23"/>
      <c r="T80" s="23"/>
      <c r="V80" s="23"/>
      <c r="W80" s="23"/>
      <c r="X80" s="23"/>
      <c r="Z80" s="23"/>
    </row>
    <row r="81" spans="16:26" ht="15"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4" ht="15">
      <c r="O84" s="25"/>
    </row>
    <row r="85" ht="15">
      <c r="O85" s="25"/>
    </row>
    <row r="86" ht="15">
      <c r="O86" s="25"/>
    </row>
    <row r="87" ht="15">
      <c r="O87" s="25"/>
    </row>
    <row r="90" ht="15">
      <c r="O90" s="25"/>
    </row>
    <row r="91" ht="15">
      <c r="O91" s="25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Roth, Birgit</dc:creator>
  <cp:keywords/>
  <dc:description/>
  <cp:lastModifiedBy>Roth, Birgit</cp:lastModifiedBy>
  <dcterms:created xsi:type="dcterms:W3CDTF">2019-05-02T06:32:32Z</dcterms:created>
  <dcterms:modified xsi:type="dcterms:W3CDTF">2019-05-02T06:32:32Z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