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DieseArbeitsmappe" checkCompatibility="1"/>
  <mc:AlternateContent xmlns:mc="http://schemas.openxmlformats.org/markup-compatibility/2006">
    <mc:Choice Requires="x15">
      <x15ac:absPath xmlns:x15ac="http://schemas.microsoft.com/office/spreadsheetml/2010/11/ac" url="T:\Sportarten\Faustball\Feldrunde 2018\"/>
    </mc:Choice>
  </mc:AlternateContent>
  <bookViews>
    <workbookView xWindow="0" yWindow="0" windowWidth="28770" windowHeight="12225" tabRatio="889" activeTab="2"/>
  </bookViews>
  <sheets>
    <sheet name="Ausschreibung" sheetId="37" r:id="rId1"/>
    <sheet name="Spielplan" sheetId="66" r:id="rId2"/>
    <sheet name="Checkliste" sheetId="22" r:id="rId3"/>
    <sheet name="Abschlußtabellen" sheetId="19" r:id="rId4"/>
    <sheet name="Vorrunde GR A" sheetId="92" r:id="rId5"/>
    <sheet name="Vorrunde GR B" sheetId="93" r:id="rId6"/>
    <sheet name="Vorrunde GR C" sheetId="94" r:id="rId7"/>
    <sheet name="Vorrunde GR D" sheetId="95" r:id="rId8"/>
    <sheet name="BZM Nord1" sheetId="67" r:id="rId9"/>
    <sheet name="BZM Mitte1" sheetId="96" r:id="rId10"/>
    <sheet name="BZM Süd1" sheetId="97" r:id="rId11"/>
    <sheet name="ZR1" sheetId="73" r:id="rId12"/>
    <sheet name="ZR2" sheetId="74" r:id="rId13"/>
    <sheet name="LLM" sheetId="77" r:id="rId14"/>
    <sheet name="WM" sheetId="78" r:id="rId15"/>
  </sheets>
  <definedNames>
    <definedName name="_xlnm._FilterDatabase" localSheetId="4" hidden="1">'Vorrunde GR A'!$A$1:$AB$94</definedName>
    <definedName name="_xlnm._FilterDatabase" localSheetId="5" hidden="1">'Vorrunde GR B'!$A$1:$AB$94</definedName>
    <definedName name="_xlnm._FilterDatabase" localSheetId="6" hidden="1">'Vorrunde GR C'!$A$1:$AB$94</definedName>
    <definedName name="_xlnm._FilterDatabase" localSheetId="7" hidden="1">'Vorrunde GR D'!$A$1:$AB$94</definedName>
    <definedName name="_xlnm.Print_Area" localSheetId="0">Ausschreibung!$A$1:$C$36</definedName>
    <definedName name="_xlnm.Print_Area" localSheetId="1">Spielplan!$A$1:$O$54</definedName>
  </definedNames>
  <calcPr calcId="162913"/>
</workbook>
</file>

<file path=xl/calcChain.xml><?xml version="1.0" encoding="utf-8"?>
<calcChain xmlns="http://schemas.openxmlformats.org/spreadsheetml/2006/main">
  <c r="U73" i="97" l="1"/>
  <c r="W73" i="97" s="1"/>
  <c r="S73" i="97"/>
  <c r="M7" i="97" s="1"/>
  <c r="N73" i="97"/>
  <c r="E73" i="97"/>
  <c r="C73" i="97"/>
  <c r="W72" i="97"/>
  <c r="V72" i="97"/>
  <c r="U71" i="97"/>
  <c r="W71" i="97" s="1"/>
  <c r="S71" i="97"/>
  <c r="V71" i="97" s="1"/>
  <c r="N71" i="97"/>
  <c r="E71" i="97"/>
  <c r="C71" i="97"/>
  <c r="U70" i="97"/>
  <c r="W70" i="97" s="1"/>
  <c r="S70" i="97"/>
  <c r="M5" i="97" s="1"/>
  <c r="N70" i="97"/>
  <c r="E70" i="97"/>
  <c r="C70" i="97"/>
  <c r="W69" i="97"/>
  <c r="V69" i="97"/>
  <c r="U68" i="97"/>
  <c r="W68" i="97" s="1"/>
  <c r="S68" i="97"/>
  <c r="V68" i="97" s="1"/>
  <c r="N68" i="97"/>
  <c r="E68" i="97"/>
  <c r="C68" i="97"/>
  <c r="U67" i="97"/>
  <c r="W67" i="97" s="1"/>
  <c r="S67" i="97"/>
  <c r="V67" i="97" s="1"/>
  <c r="N67" i="97"/>
  <c r="E67" i="97"/>
  <c r="C67" i="97"/>
  <c r="W66" i="97"/>
  <c r="V66" i="97"/>
  <c r="U65" i="97"/>
  <c r="K7" i="97" s="1"/>
  <c r="S65" i="97"/>
  <c r="V65" i="97" s="1"/>
  <c r="N65" i="97"/>
  <c r="E65" i="97"/>
  <c r="C65" i="97"/>
  <c r="U64" i="97"/>
  <c r="W64" i="97" s="1"/>
  <c r="S64" i="97"/>
  <c r="K6" i="97" s="1"/>
  <c r="N64" i="97"/>
  <c r="E64" i="97"/>
  <c r="C64" i="97"/>
  <c r="W63" i="97"/>
  <c r="V63" i="97"/>
  <c r="U62" i="97"/>
  <c r="K2" i="97" s="1"/>
  <c r="S62" i="97"/>
  <c r="V62" i="97" s="1"/>
  <c r="N62" i="97"/>
  <c r="E62" i="97"/>
  <c r="C62" i="97"/>
  <c r="U61" i="97"/>
  <c r="W61" i="97" s="1"/>
  <c r="S61" i="97"/>
  <c r="K3" i="97" s="1"/>
  <c r="N61" i="97"/>
  <c r="E61" i="97"/>
  <c r="C61" i="97"/>
  <c r="W60" i="97"/>
  <c r="V60" i="97"/>
  <c r="U59" i="97"/>
  <c r="W59" i="97" s="1"/>
  <c r="S59" i="97"/>
  <c r="V59" i="97" s="1"/>
  <c r="N59" i="97"/>
  <c r="E59" i="97"/>
  <c r="C59" i="97"/>
  <c r="U58" i="97"/>
  <c r="W58" i="97" s="1"/>
  <c r="S58" i="97"/>
  <c r="V58" i="97" s="1"/>
  <c r="N58" i="97"/>
  <c r="E58" i="97"/>
  <c r="C58" i="97"/>
  <c r="W57" i="97"/>
  <c r="V57" i="97"/>
  <c r="U56" i="97"/>
  <c r="W56" i="97" s="1"/>
  <c r="S56" i="97"/>
  <c r="V56" i="97" s="1"/>
  <c r="N56" i="97"/>
  <c r="E56" i="97"/>
  <c r="C56" i="97"/>
  <c r="U55" i="97"/>
  <c r="W55" i="97" s="1"/>
  <c r="S55" i="97"/>
  <c r="I6" i="97" s="1"/>
  <c r="N55" i="97"/>
  <c r="E55" i="97"/>
  <c r="C55" i="97"/>
  <c r="W54" i="97"/>
  <c r="V54" i="97"/>
  <c r="U53" i="97"/>
  <c r="I5" i="97" s="1"/>
  <c r="S53" i="97"/>
  <c r="V53" i="97" s="1"/>
  <c r="N53" i="97"/>
  <c r="E53" i="97"/>
  <c r="C53" i="97"/>
  <c r="U52" i="97"/>
  <c r="W52" i="97" s="1"/>
  <c r="S52" i="97"/>
  <c r="I2" i="97" s="1"/>
  <c r="N52" i="97"/>
  <c r="E52" i="97"/>
  <c r="C52" i="97"/>
  <c r="A52" i="97"/>
  <c r="W51" i="97"/>
  <c r="V51" i="97"/>
  <c r="W50" i="97"/>
  <c r="V50" i="97"/>
  <c r="W49" i="97"/>
  <c r="V49" i="97"/>
  <c r="W47" i="97"/>
  <c r="V47" i="97"/>
  <c r="W46" i="97"/>
  <c r="V46" i="97"/>
  <c r="W45" i="97"/>
  <c r="V45" i="97"/>
  <c r="W44" i="97"/>
  <c r="V44" i="97"/>
  <c r="W43" i="97"/>
  <c r="V43" i="97"/>
  <c r="W42" i="97"/>
  <c r="V42" i="97"/>
  <c r="W41" i="97"/>
  <c r="V41" i="97"/>
  <c r="U40" i="97"/>
  <c r="W40" i="97" s="1"/>
  <c r="S40" i="97"/>
  <c r="V40" i="97" s="1"/>
  <c r="N40" i="97"/>
  <c r="E40" i="97"/>
  <c r="C40" i="97"/>
  <c r="W39" i="97"/>
  <c r="V39" i="97"/>
  <c r="U38" i="97"/>
  <c r="W38" i="97" s="1"/>
  <c r="S38" i="97"/>
  <c r="V38" i="97" s="1"/>
  <c r="N38" i="97"/>
  <c r="E38" i="97"/>
  <c r="C38" i="97"/>
  <c r="U37" i="97"/>
  <c r="W37" i="97" s="1"/>
  <c r="S37" i="97"/>
  <c r="V37" i="97" s="1"/>
  <c r="N37" i="97"/>
  <c r="E37" i="97"/>
  <c r="C37" i="97"/>
  <c r="W36" i="97"/>
  <c r="V36" i="97"/>
  <c r="U35" i="97"/>
  <c r="G6" i="97" s="1"/>
  <c r="S35" i="97"/>
  <c r="V35" i="97" s="1"/>
  <c r="N35" i="97"/>
  <c r="E35" i="97"/>
  <c r="C35" i="97"/>
  <c r="U34" i="97"/>
  <c r="W34" i="97" s="1"/>
  <c r="S34" i="97"/>
  <c r="G3" i="97" s="1"/>
  <c r="N34" i="97"/>
  <c r="E34" i="97"/>
  <c r="C34" i="97"/>
  <c r="W33" i="97"/>
  <c r="V33" i="97"/>
  <c r="U32" i="97"/>
  <c r="W32" i="97" s="1"/>
  <c r="S32" i="97"/>
  <c r="V32" i="97" s="1"/>
  <c r="N32" i="97"/>
  <c r="E32" i="97"/>
  <c r="C32" i="97"/>
  <c r="U31" i="97"/>
  <c r="W31" i="97" s="1"/>
  <c r="S31" i="97"/>
  <c r="V31" i="97" s="1"/>
  <c r="N31" i="97"/>
  <c r="E31" i="97"/>
  <c r="C31" i="97"/>
  <c r="W30" i="97"/>
  <c r="V30" i="97"/>
  <c r="U29" i="97"/>
  <c r="W29" i="97" s="1"/>
  <c r="S29" i="97"/>
  <c r="V29" i="97" s="1"/>
  <c r="N29" i="97"/>
  <c r="E29" i="97"/>
  <c r="C29" i="97"/>
  <c r="U28" i="97"/>
  <c r="W28" i="97" s="1"/>
  <c r="S28" i="97"/>
  <c r="V28" i="97" s="1"/>
  <c r="N28" i="97"/>
  <c r="E28" i="97"/>
  <c r="C28" i="97"/>
  <c r="W27" i="97"/>
  <c r="V27" i="97"/>
  <c r="U26" i="97"/>
  <c r="E5" i="97" s="1"/>
  <c r="S26" i="97"/>
  <c r="V26" i="97" s="1"/>
  <c r="N26" i="97"/>
  <c r="E26" i="97"/>
  <c r="C26" i="97"/>
  <c r="U25" i="97"/>
  <c r="W25" i="97" s="1"/>
  <c r="S25" i="97"/>
  <c r="E3" i="97" s="1"/>
  <c r="N25" i="97"/>
  <c r="E25" i="97"/>
  <c r="C25" i="97"/>
  <c r="W24" i="97"/>
  <c r="V24" i="97"/>
  <c r="U23" i="97"/>
  <c r="E4" i="97" s="1"/>
  <c r="S23" i="97"/>
  <c r="V23" i="97" s="1"/>
  <c r="N23" i="97"/>
  <c r="E23" i="97"/>
  <c r="C23" i="97"/>
  <c r="U22" i="97"/>
  <c r="W22" i="97" s="1"/>
  <c r="S22" i="97"/>
  <c r="V22" i="97" s="1"/>
  <c r="N22" i="97"/>
  <c r="E22" i="97"/>
  <c r="C22" i="97"/>
  <c r="W21" i="97"/>
  <c r="V21" i="97"/>
  <c r="U20" i="97"/>
  <c r="W20" i="97" s="1"/>
  <c r="S20" i="97"/>
  <c r="V20" i="97" s="1"/>
  <c r="N20" i="97"/>
  <c r="E20" i="97"/>
  <c r="C20" i="97"/>
  <c r="U19" i="97"/>
  <c r="W19" i="97" s="1"/>
  <c r="S19" i="97"/>
  <c r="V19" i="97" s="1"/>
  <c r="N19" i="97"/>
  <c r="E19" i="97"/>
  <c r="C19" i="97"/>
  <c r="A19" i="97"/>
  <c r="U7" i="97"/>
  <c r="S7" i="97"/>
  <c r="Q7" i="97"/>
  <c r="O7" i="97"/>
  <c r="L7" i="97"/>
  <c r="J7" i="97"/>
  <c r="I7" i="97"/>
  <c r="H7" i="97"/>
  <c r="G7" i="97"/>
  <c r="F7" i="97"/>
  <c r="E7" i="97"/>
  <c r="D7" i="97"/>
  <c r="U6" i="97"/>
  <c r="S6" i="97"/>
  <c r="Q6" i="97"/>
  <c r="O6" i="97"/>
  <c r="M6" i="97"/>
  <c r="L6" i="97"/>
  <c r="J6" i="97"/>
  <c r="H6" i="97"/>
  <c r="F6" i="97"/>
  <c r="E6" i="97"/>
  <c r="D6" i="97"/>
  <c r="U5" i="97"/>
  <c r="S5" i="97"/>
  <c r="Q5" i="97"/>
  <c r="O5" i="97"/>
  <c r="L5" i="97"/>
  <c r="K5" i="97"/>
  <c r="J5" i="97"/>
  <c r="H5" i="97"/>
  <c r="G5" i="97"/>
  <c r="F5" i="97"/>
  <c r="D5" i="97"/>
  <c r="U4" i="97"/>
  <c r="S4" i="97"/>
  <c r="Q4" i="97"/>
  <c r="O4" i="97"/>
  <c r="M4" i="97"/>
  <c r="L4" i="97"/>
  <c r="K4" i="97"/>
  <c r="J4" i="97"/>
  <c r="I4" i="97"/>
  <c r="H4" i="97"/>
  <c r="G4" i="97"/>
  <c r="F4" i="97"/>
  <c r="D4" i="97"/>
  <c r="U3" i="97"/>
  <c r="S3" i="97"/>
  <c r="Q3" i="97"/>
  <c r="O3" i="97"/>
  <c r="M3" i="97"/>
  <c r="L3" i="97"/>
  <c r="J3" i="97"/>
  <c r="I3" i="97"/>
  <c r="H3" i="97"/>
  <c r="F3" i="97"/>
  <c r="D3" i="97"/>
  <c r="U2" i="97"/>
  <c r="U8" i="97" s="1"/>
  <c r="S2" i="97"/>
  <c r="S8" i="97" s="1"/>
  <c r="Q2" i="97"/>
  <c r="Q8" i="97" s="1"/>
  <c r="O2" i="97"/>
  <c r="M2" i="97"/>
  <c r="L2" i="97"/>
  <c r="J2" i="97"/>
  <c r="H2" i="97"/>
  <c r="G2" i="97"/>
  <c r="F2" i="97"/>
  <c r="E2" i="97"/>
  <c r="D2" i="97"/>
  <c r="U73" i="96"/>
  <c r="W73" i="96" s="1"/>
  <c r="S73" i="96"/>
  <c r="V73" i="96" s="1"/>
  <c r="N73" i="96"/>
  <c r="E73" i="96"/>
  <c r="C73" i="96"/>
  <c r="W72" i="96"/>
  <c r="V72" i="96"/>
  <c r="U71" i="96"/>
  <c r="W71" i="96" s="1"/>
  <c r="S71" i="96"/>
  <c r="V71" i="96" s="1"/>
  <c r="N71" i="96"/>
  <c r="E71" i="96"/>
  <c r="C71" i="96"/>
  <c r="U70" i="96"/>
  <c r="W70" i="96" s="1"/>
  <c r="S70" i="96"/>
  <c r="V70" i="96" s="1"/>
  <c r="N70" i="96"/>
  <c r="E70" i="96"/>
  <c r="C70" i="96"/>
  <c r="W69" i="96"/>
  <c r="V69" i="96"/>
  <c r="U68" i="96"/>
  <c r="W68" i="96" s="1"/>
  <c r="S68" i="96"/>
  <c r="V68" i="96" s="1"/>
  <c r="N68" i="96"/>
  <c r="E68" i="96"/>
  <c r="C68" i="96"/>
  <c r="U67" i="96"/>
  <c r="W67" i="96" s="1"/>
  <c r="S67" i="96"/>
  <c r="V67" i="96" s="1"/>
  <c r="N67" i="96"/>
  <c r="E67" i="96"/>
  <c r="C67" i="96"/>
  <c r="W66" i="96"/>
  <c r="V66" i="96"/>
  <c r="U65" i="96"/>
  <c r="W65" i="96" s="1"/>
  <c r="S65" i="96"/>
  <c r="V65" i="96" s="1"/>
  <c r="N65" i="96"/>
  <c r="E65" i="96"/>
  <c r="C65" i="96"/>
  <c r="U64" i="96"/>
  <c r="W64" i="96" s="1"/>
  <c r="S64" i="96"/>
  <c r="V64" i="96" s="1"/>
  <c r="N64" i="96"/>
  <c r="E64" i="96"/>
  <c r="C64" i="96"/>
  <c r="W63" i="96"/>
  <c r="V63" i="96"/>
  <c r="U62" i="96"/>
  <c r="W62" i="96" s="1"/>
  <c r="S62" i="96"/>
  <c r="V62" i="96" s="1"/>
  <c r="N62" i="96"/>
  <c r="E62" i="96"/>
  <c r="C62" i="96"/>
  <c r="U61" i="96"/>
  <c r="W61" i="96" s="1"/>
  <c r="S61" i="96"/>
  <c r="V61" i="96" s="1"/>
  <c r="N61" i="96"/>
  <c r="E61" i="96"/>
  <c r="C61" i="96"/>
  <c r="W60" i="96"/>
  <c r="V60" i="96"/>
  <c r="U59" i="96"/>
  <c r="W59" i="96" s="1"/>
  <c r="S59" i="96"/>
  <c r="V59" i="96" s="1"/>
  <c r="N59" i="96"/>
  <c r="E59" i="96"/>
  <c r="C59" i="96"/>
  <c r="U58" i="96"/>
  <c r="W58" i="96" s="1"/>
  <c r="S58" i="96"/>
  <c r="V58" i="96" s="1"/>
  <c r="N58" i="96"/>
  <c r="E58" i="96"/>
  <c r="C58" i="96"/>
  <c r="W57" i="96"/>
  <c r="V57" i="96"/>
  <c r="U56" i="96"/>
  <c r="W56" i="96" s="1"/>
  <c r="S56" i="96"/>
  <c r="V56" i="96" s="1"/>
  <c r="N56" i="96"/>
  <c r="E56" i="96"/>
  <c r="C56" i="96"/>
  <c r="U55" i="96"/>
  <c r="W55" i="96" s="1"/>
  <c r="S55" i="96"/>
  <c r="V55" i="96" s="1"/>
  <c r="N55" i="96"/>
  <c r="E55" i="96"/>
  <c r="C55" i="96"/>
  <c r="W54" i="96"/>
  <c r="V54" i="96"/>
  <c r="U53" i="96"/>
  <c r="W53" i="96" s="1"/>
  <c r="S53" i="96"/>
  <c r="V53" i="96" s="1"/>
  <c r="N53" i="96"/>
  <c r="E53" i="96"/>
  <c r="C53" i="96"/>
  <c r="U52" i="96"/>
  <c r="W52" i="96" s="1"/>
  <c r="S52" i="96"/>
  <c r="V52" i="96" s="1"/>
  <c r="N52" i="96"/>
  <c r="E52" i="96"/>
  <c r="C52" i="96"/>
  <c r="A52" i="96"/>
  <c r="W51" i="96"/>
  <c r="V51" i="96"/>
  <c r="W50" i="96"/>
  <c r="V50" i="96"/>
  <c r="W49" i="96"/>
  <c r="V49" i="96"/>
  <c r="W47" i="96"/>
  <c r="V47" i="96"/>
  <c r="W46" i="96"/>
  <c r="V46" i="96"/>
  <c r="W45" i="96"/>
  <c r="V45" i="96"/>
  <c r="W44" i="96"/>
  <c r="V44" i="96"/>
  <c r="W43" i="96"/>
  <c r="V43" i="96"/>
  <c r="W42" i="96"/>
  <c r="V42" i="96"/>
  <c r="W41" i="96"/>
  <c r="V41" i="96"/>
  <c r="U40" i="96"/>
  <c r="W40" i="96" s="1"/>
  <c r="S40" i="96"/>
  <c r="V40" i="96" s="1"/>
  <c r="N40" i="96"/>
  <c r="E40" i="96"/>
  <c r="C40" i="96"/>
  <c r="W39" i="96"/>
  <c r="V39" i="96"/>
  <c r="U38" i="96"/>
  <c r="W38" i="96" s="1"/>
  <c r="S38" i="96"/>
  <c r="V38" i="96" s="1"/>
  <c r="N38" i="96"/>
  <c r="E38" i="96"/>
  <c r="C38" i="96"/>
  <c r="U37" i="96"/>
  <c r="W37" i="96" s="1"/>
  <c r="S37" i="96"/>
  <c r="V37" i="96" s="1"/>
  <c r="N37" i="96"/>
  <c r="E37" i="96"/>
  <c r="C37" i="96"/>
  <c r="W36" i="96"/>
  <c r="V36" i="96"/>
  <c r="U35" i="96"/>
  <c r="W35" i="96" s="1"/>
  <c r="S35" i="96"/>
  <c r="V35" i="96" s="1"/>
  <c r="N35" i="96"/>
  <c r="E35" i="96"/>
  <c r="C35" i="96"/>
  <c r="U34" i="96"/>
  <c r="W34" i="96" s="1"/>
  <c r="S34" i="96"/>
  <c r="V34" i="96" s="1"/>
  <c r="N34" i="96"/>
  <c r="E34" i="96"/>
  <c r="C34" i="96"/>
  <c r="W33" i="96"/>
  <c r="V33" i="96"/>
  <c r="U32" i="96"/>
  <c r="W32" i="96" s="1"/>
  <c r="S32" i="96"/>
  <c r="V32" i="96" s="1"/>
  <c r="N32" i="96"/>
  <c r="E32" i="96"/>
  <c r="C32" i="96"/>
  <c r="U31" i="96"/>
  <c r="W31" i="96" s="1"/>
  <c r="S31" i="96"/>
  <c r="V31" i="96" s="1"/>
  <c r="N31" i="96"/>
  <c r="E31" i="96"/>
  <c r="C31" i="96"/>
  <c r="W30" i="96"/>
  <c r="V30" i="96"/>
  <c r="U29" i="96"/>
  <c r="W29" i="96" s="1"/>
  <c r="S29" i="96"/>
  <c r="V29" i="96" s="1"/>
  <c r="N29" i="96"/>
  <c r="E29" i="96"/>
  <c r="C29" i="96"/>
  <c r="U28" i="96"/>
  <c r="W28" i="96" s="1"/>
  <c r="S28" i="96"/>
  <c r="V28" i="96" s="1"/>
  <c r="N28" i="96"/>
  <c r="E28" i="96"/>
  <c r="C28" i="96"/>
  <c r="W27" i="96"/>
  <c r="V27" i="96"/>
  <c r="U26" i="96"/>
  <c r="W26" i="96" s="1"/>
  <c r="S26" i="96"/>
  <c r="V26" i="96" s="1"/>
  <c r="N26" i="96"/>
  <c r="E26" i="96"/>
  <c r="C26" i="96"/>
  <c r="U25" i="96"/>
  <c r="W25" i="96" s="1"/>
  <c r="S25" i="96"/>
  <c r="V25" i="96" s="1"/>
  <c r="N25" i="96"/>
  <c r="E25" i="96"/>
  <c r="C25" i="96"/>
  <c r="W24" i="96"/>
  <c r="V24" i="96"/>
  <c r="U23" i="96"/>
  <c r="W23" i="96" s="1"/>
  <c r="S23" i="96"/>
  <c r="V23" i="96" s="1"/>
  <c r="N23" i="96"/>
  <c r="E23" i="96"/>
  <c r="C23" i="96"/>
  <c r="U22" i="96"/>
  <c r="W22" i="96" s="1"/>
  <c r="S22" i="96"/>
  <c r="V22" i="96" s="1"/>
  <c r="N22" i="96"/>
  <c r="E22" i="96"/>
  <c r="C22" i="96"/>
  <c r="W21" i="96"/>
  <c r="V21" i="96"/>
  <c r="U20" i="96"/>
  <c r="W20" i="96" s="1"/>
  <c r="S20" i="96"/>
  <c r="V20" i="96" s="1"/>
  <c r="N20" i="96"/>
  <c r="E20" i="96"/>
  <c r="C20" i="96"/>
  <c r="U19" i="96"/>
  <c r="W19" i="96" s="1"/>
  <c r="S19" i="96"/>
  <c r="V19" i="96" s="1"/>
  <c r="N19" i="96"/>
  <c r="E19" i="96"/>
  <c r="C19" i="96"/>
  <c r="A19" i="96"/>
  <c r="U7" i="96"/>
  <c r="S7" i="96"/>
  <c r="Q7" i="96"/>
  <c r="O7" i="96"/>
  <c r="M7" i="96"/>
  <c r="L7" i="96"/>
  <c r="K7" i="96"/>
  <c r="J7" i="96"/>
  <c r="I7" i="96"/>
  <c r="H7" i="96"/>
  <c r="G7" i="96"/>
  <c r="F7" i="96"/>
  <c r="E7" i="96"/>
  <c r="U6" i="96"/>
  <c r="S6" i="96"/>
  <c r="Q6" i="96"/>
  <c r="O6" i="96"/>
  <c r="M6" i="96"/>
  <c r="L6" i="96"/>
  <c r="K6" i="96"/>
  <c r="J6" i="96"/>
  <c r="I6" i="96"/>
  <c r="H6" i="96"/>
  <c r="G6" i="96"/>
  <c r="F6" i="96"/>
  <c r="E6" i="96"/>
  <c r="D6" i="96"/>
  <c r="U5" i="96"/>
  <c r="S5" i="96"/>
  <c r="Q5" i="96"/>
  <c r="O5" i="96"/>
  <c r="M5" i="96"/>
  <c r="L5" i="96"/>
  <c r="K5" i="96"/>
  <c r="J5" i="96"/>
  <c r="I5" i="96"/>
  <c r="H5" i="96"/>
  <c r="G5" i="96"/>
  <c r="F5" i="96"/>
  <c r="E5" i="96"/>
  <c r="D5" i="96"/>
  <c r="U4" i="96"/>
  <c r="S4" i="96"/>
  <c r="Q4" i="96"/>
  <c r="O4" i="96"/>
  <c r="M4" i="96"/>
  <c r="L4" i="96"/>
  <c r="K4" i="96"/>
  <c r="J4" i="96"/>
  <c r="I4" i="96"/>
  <c r="H4" i="96"/>
  <c r="G4" i="96"/>
  <c r="F4" i="96"/>
  <c r="E4" i="96"/>
  <c r="D4" i="96"/>
  <c r="U3" i="96"/>
  <c r="S3" i="96"/>
  <c r="Q3" i="96"/>
  <c r="O3" i="96"/>
  <c r="M3" i="96"/>
  <c r="L3" i="96"/>
  <c r="K3" i="96"/>
  <c r="J3" i="96"/>
  <c r="I3" i="96"/>
  <c r="H3" i="96"/>
  <c r="G3" i="96"/>
  <c r="F3" i="96"/>
  <c r="E3" i="96"/>
  <c r="D3" i="96"/>
  <c r="U2" i="96"/>
  <c r="U8" i="96" s="1"/>
  <c r="S2" i="96"/>
  <c r="S8" i="96" s="1"/>
  <c r="Q2" i="96"/>
  <c r="O2" i="96"/>
  <c r="O8" i="96" s="1"/>
  <c r="M2" i="96"/>
  <c r="L2" i="96"/>
  <c r="K2" i="96"/>
  <c r="J2" i="96"/>
  <c r="I2" i="96"/>
  <c r="H2" i="96"/>
  <c r="G2" i="96"/>
  <c r="F2" i="96"/>
  <c r="E2" i="96"/>
  <c r="D2" i="96"/>
  <c r="Y96" i="95"/>
  <c r="W96" i="95"/>
  <c r="M96" i="95"/>
  <c r="E96" i="95"/>
  <c r="C96" i="95"/>
  <c r="Y94" i="95"/>
  <c r="AA96" i="95" s="1"/>
  <c r="W94" i="95"/>
  <c r="Z96" i="95" s="1"/>
  <c r="M94" i="95"/>
  <c r="E94" i="95"/>
  <c r="C94" i="95"/>
  <c r="Y93" i="95"/>
  <c r="W93" i="95"/>
  <c r="M93" i="95"/>
  <c r="E93" i="95"/>
  <c r="C93" i="95"/>
  <c r="AA92" i="95"/>
  <c r="Z92" i="95"/>
  <c r="AA91" i="95"/>
  <c r="Z91" i="95"/>
  <c r="Y91" i="95"/>
  <c r="W91" i="95"/>
  <c r="M91" i="95"/>
  <c r="E91" i="95"/>
  <c r="C91" i="95"/>
  <c r="AA90" i="95"/>
  <c r="Z90" i="95"/>
  <c r="Y90" i="95"/>
  <c r="W90" i="95"/>
  <c r="M90" i="95"/>
  <c r="E90" i="95"/>
  <c r="C90" i="95"/>
  <c r="AA89" i="95"/>
  <c r="Z89" i="95"/>
  <c r="AA88" i="95"/>
  <c r="Z88" i="95"/>
  <c r="Y88" i="95"/>
  <c r="AA87" i="95" s="1"/>
  <c r="W88" i="95"/>
  <c r="Z87" i="95" s="1"/>
  <c r="M88" i="95"/>
  <c r="E88" i="95"/>
  <c r="C88" i="95"/>
  <c r="Y87" i="95"/>
  <c r="AA84" i="95" s="1"/>
  <c r="W87" i="95"/>
  <c r="Z84" i="95" s="1"/>
  <c r="M87" i="95"/>
  <c r="E87" i="95"/>
  <c r="C87" i="95"/>
  <c r="AA86" i="95"/>
  <c r="Z86" i="95"/>
  <c r="AA85" i="95"/>
  <c r="Z85" i="95"/>
  <c r="Y85" i="95"/>
  <c r="W85" i="95"/>
  <c r="M85" i="95"/>
  <c r="E85" i="95"/>
  <c r="C85" i="95"/>
  <c r="Y84" i="95"/>
  <c r="W84" i="95"/>
  <c r="Z83" i="95" s="1"/>
  <c r="M84" i="95"/>
  <c r="E84" i="95"/>
  <c r="C84" i="95"/>
  <c r="AA83" i="95"/>
  <c r="AA82" i="95"/>
  <c r="Z82" i="95"/>
  <c r="Y82" i="95"/>
  <c r="AA81" i="95" s="1"/>
  <c r="W82" i="95"/>
  <c r="Z81" i="95" s="1"/>
  <c r="M82" i="95"/>
  <c r="E82" i="95"/>
  <c r="C82" i="95"/>
  <c r="Y81" i="95"/>
  <c r="W81" i="95"/>
  <c r="Z80" i="95" s="1"/>
  <c r="M81" i="95"/>
  <c r="E81" i="95"/>
  <c r="C81" i="95"/>
  <c r="AA80" i="95"/>
  <c r="AA79" i="95"/>
  <c r="Z79" i="95"/>
  <c r="Y79" i="95"/>
  <c r="AA78" i="95" s="1"/>
  <c r="W79" i="95"/>
  <c r="Z78" i="95" s="1"/>
  <c r="M79" i="95"/>
  <c r="E79" i="95"/>
  <c r="C79" i="95"/>
  <c r="Y78" i="95"/>
  <c r="W78" i="95"/>
  <c r="Z77" i="95" s="1"/>
  <c r="M78" i="95"/>
  <c r="E78" i="95"/>
  <c r="C78" i="95"/>
  <c r="AA77" i="95"/>
  <c r="AA76" i="95"/>
  <c r="Z76" i="95"/>
  <c r="Y76" i="95"/>
  <c r="AA75" i="95" s="1"/>
  <c r="W76" i="95"/>
  <c r="M76" i="95"/>
  <c r="E76" i="95"/>
  <c r="C76" i="95"/>
  <c r="Z75" i="95"/>
  <c r="Y75" i="95"/>
  <c r="W75" i="95"/>
  <c r="Z74" i="95" s="1"/>
  <c r="M75" i="95"/>
  <c r="E75" i="95"/>
  <c r="C75" i="95"/>
  <c r="AA74" i="95"/>
  <c r="AA73" i="95"/>
  <c r="Z73" i="95"/>
  <c r="Y73" i="95"/>
  <c r="AA72" i="95" s="1"/>
  <c r="W73" i="95"/>
  <c r="M73" i="95"/>
  <c r="E73" i="95"/>
  <c r="C73" i="95"/>
  <c r="Z72" i="95"/>
  <c r="Y72" i="95"/>
  <c r="W72" i="95"/>
  <c r="Z71" i="95" s="1"/>
  <c r="M72" i="95"/>
  <c r="E72" i="95"/>
  <c r="C72" i="95"/>
  <c r="AA71" i="95"/>
  <c r="AA70" i="95"/>
  <c r="Z70" i="95"/>
  <c r="Y70" i="95"/>
  <c r="AA69" i="95" s="1"/>
  <c r="W70" i="95"/>
  <c r="M70" i="95"/>
  <c r="E70" i="95"/>
  <c r="C70" i="95"/>
  <c r="Z69" i="95"/>
  <c r="Y69" i="95"/>
  <c r="W69" i="95"/>
  <c r="Z68" i="95" s="1"/>
  <c r="M69" i="95"/>
  <c r="E69" i="95"/>
  <c r="C69" i="95"/>
  <c r="AA68" i="95"/>
  <c r="AA67" i="95"/>
  <c r="Z67" i="95"/>
  <c r="Y67" i="95"/>
  <c r="AA66" i="95" s="1"/>
  <c r="W67" i="95"/>
  <c r="M67" i="95"/>
  <c r="E67" i="95"/>
  <c r="C67" i="95"/>
  <c r="Z66" i="95"/>
  <c r="Y66" i="95"/>
  <c r="W66" i="95"/>
  <c r="Z65" i="95" s="1"/>
  <c r="M66" i="95"/>
  <c r="E66" i="95"/>
  <c r="C66" i="95"/>
  <c r="AA65" i="95"/>
  <c r="AA64" i="95"/>
  <c r="Z64" i="95"/>
  <c r="AA63" i="95"/>
  <c r="Z63" i="95"/>
  <c r="AA62" i="95"/>
  <c r="Z62" i="95"/>
  <c r="AA61" i="95"/>
  <c r="Z61" i="95"/>
  <c r="AA60" i="95"/>
  <c r="Z60" i="95"/>
  <c r="AA59" i="95"/>
  <c r="Z59" i="95"/>
  <c r="AA58" i="95"/>
  <c r="Z58" i="95"/>
  <c r="AA57" i="95"/>
  <c r="Z57" i="95"/>
  <c r="AA56" i="95"/>
  <c r="Z56" i="95"/>
  <c r="AA55" i="95"/>
  <c r="Z55" i="95"/>
  <c r="Y53" i="95"/>
  <c r="W53" i="95"/>
  <c r="M53" i="95"/>
  <c r="E53" i="95"/>
  <c r="C53" i="95"/>
  <c r="AA52" i="95"/>
  <c r="Z52" i="95"/>
  <c r="AA51" i="95"/>
  <c r="Z51" i="95"/>
  <c r="Y51" i="95"/>
  <c r="W51" i="95"/>
  <c r="M51" i="95"/>
  <c r="E51" i="95"/>
  <c r="C51" i="95"/>
  <c r="AA50" i="95"/>
  <c r="Z50" i="95"/>
  <c r="Y50" i="95"/>
  <c r="W50" i="95"/>
  <c r="M50" i="95"/>
  <c r="E50" i="95"/>
  <c r="C50" i="95"/>
  <c r="AA49" i="95"/>
  <c r="Z49" i="95"/>
  <c r="Y48" i="95"/>
  <c r="W48" i="95"/>
  <c r="M48" i="95"/>
  <c r="E48" i="95"/>
  <c r="C48" i="95"/>
  <c r="Y47" i="95"/>
  <c r="W47" i="95"/>
  <c r="M47" i="95"/>
  <c r="E47" i="95"/>
  <c r="C47" i="95"/>
  <c r="Y45" i="95"/>
  <c r="W45" i="95"/>
  <c r="M45" i="95"/>
  <c r="E45" i="95"/>
  <c r="C45" i="95"/>
  <c r="Y44" i="95"/>
  <c r="W44" i="95"/>
  <c r="M44" i="95"/>
  <c r="E44" i="95"/>
  <c r="C44" i="95"/>
  <c r="Y42" i="95"/>
  <c r="W42" i="95"/>
  <c r="M42" i="95"/>
  <c r="E42" i="95"/>
  <c r="C42" i="95"/>
  <c r="Y41" i="95"/>
  <c r="W41" i="95"/>
  <c r="M41" i="95"/>
  <c r="E41" i="95"/>
  <c r="C41" i="95"/>
  <c r="AA40" i="95"/>
  <c r="Z40" i="95"/>
  <c r="Y39" i="95"/>
  <c r="AA39" i="95" s="1"/>
  <c r="W39" i="95"/>
  <c r="Z39" i="95" s="1"/>
  <c r="M39" i="95"/>
  <c r="E39" i="95"/>
  <c r="C39" i="95"/>
  <c r="Y38" i="95"/>
  <c r="AA38" i="95" s="1"/>
  <c r="W38" i="95"/>
  <c r="Z38" i="95" s="1"/>
  <c r="M38" i="95"/>
  <c r="E38" i="95"/>
  <c r="C38" i="95"/>
  <c r="AA37" i="95"/>
  <c r="Z37" i="95"/>
  <c r="Y36" i="95"/>
  <c r="AA36" i="95" s="1"/>
  <c r="W36" i="95"/>
  <c r="Z36" i="95" s="1"/>
  <c r="M36" i="95"/>
  <c r="E36" i="95"/>
  <c r="C36" i="95"/>
  <c r="Y35" i="95"/>
  <c r="AA35" i="95" s="1"/>
  <c r="W35" i="95"/>
  <c r="Z35" i="95" s="1"/>
  <c r="M35" i="95"/>
  <c r="E35" i="95"/>
  <c r="C35" i="95"/>
  <c r="AA34" i="95"/>
  <c r="Z34" i="95"/>
  <c r="Y33" i="95"/>
  <c r="AA33" i="95" s="1"/>
  <c r="W33" i="95"/>
  <c r="Z33" i="95" s="1"/>
  <c r="M33" i="95"/>
  <c r="E33" i="95"/>
  <c r="C33" i="95"/>
  <c r="Y32" i="95"/>
  <c r="AA32" i="95" s="1"/>
  <c r="W32" i="95"/>
  <c r="Z32" i="95" s="1"/>
  <c r="M32" i="95"/>
  <c r="E32" i="95"/>
  <c r="C32" i="95"/>
  <c r="AA31" i="95"/>
  <c r="Z31" i="95"/>
  <c r="Y30" i="95"/>
  <c r="AA30" i="95" s="1"/>
  <c r="W30" i="95"/>
  <c r="Z30" i="95" s="1"/>
  <c r="M30" i="95"/>
  <c r="E30" i="95"/>
  <c r="C30" i="95"/>
  <c r="Y29" i="95"/>
  <c r="AA29" i="95" s="1"/>
  <c r="W29" i="95"/>
  <c r="Z29" i="95" s="1"/>
  <c r="M29" i="95"/>
  <c r="E29" i="95"/>
  <c r="C29" i="95"/>
  <c r="AA28" i="95"/>
  <c r="Z28" i="95"/>
  <c r="Y27" i="95"/>
  <c r="AA27" i="95" s="1"/>
  <c r="W27" i="95"/>
  <c r="Z27" i="95" s="1"/>
  <c r="M27" i="95"/>
  <c r="E27" i="95"/>
  <c r="C27" i="95"/>
  <c r="Y26" i="95"/>
  <c r="AA26" i="95" s="1"/>
  <c r="W26" i="95"/>
  <c r="Z26" i="95" s="1"/>
  <c r="M26" i="95"/>
  <c r="E26" i="95"/>
  <c r="C26" i="95"/>
  <c r="AA25" i="95"/>
  <c r="Z25" i="95"/>
  <c r="Y24" i="95"/>
  <c r="AA24" i="95" s="1"/>
  <c r="W24" i="95"/>
  <c r="Z24" i="95" s="1"/>
  <c r="M24" i="95"/>
  <c r="E24" i="95"/>
  <c r="C24" i="95"/>
  <c r="Y23" i="95"/>
  <c r="AA23" i="95" s="1"/>
  <c r="W23" i="95"/>
  <c r="Z23" i="95" s="1"/>
  <c r="M23" i="95"/>
  <c r="E23" i="95"/>
  <c r="C23" i="95"/>
  <c r="A23" i="95"/>
  <c r="Y9" i="95"/>
  <c r="W9" i="95"/>
  <c r="U9" i="95"/>
  <c r="S9" i="95"/>
  <c r="O9" i="95"/>
  <c r="N9" i="95"/>
  <c r="M9" i="95"/>
  <c r="L9" i="95"/>
  <c r="K9" i="95"/>
  <c r="J9" i="95"/>
  <c r="I9" i="95"/>
  <c r="H9" i="95"/>
  <c r="G9" i="95"/>
  <c r="F9" i="95"/>
  <c r="E9" i="95"/>
  <c r="D9" i="95"/>
  <c r="Y8" i="95"/>
  <c r="W8" i="95"/>
  <c r="U8" i="95"/>
  <c r="S8" i="95"/>
  <c r="O8" i="95"/>
  <c r="N8" i="95"/>
  <c r="M8" i="95"/>
  <c r="L8" i="95"/>
  <c r="K8" i="95"/>
  <c r="J8" i="95"/>
  <c r="I8" i="95"/>
  <c r="H8" i="95"/>
  <c r="G8" i="95"/>
  <c r="F8" i="95"/>
  <c r="E8" i="95"/>
  <c r="Y7" i="95"/>
  <c r="W7" i="95"/>
  <c r="U7" i="95"/>
  <c r="S7" i="95"/>
  <c r="O7" i="95"/>
  <c r="N7" i="95"/>
  <c r="M7" i="95"/>
  <c r="L7" i="95"/>
  <c r="K7" i="95"/>
  <c r="J7" i="95"/>
  <c r="I7" i="95"/>
  <c r="H7" i="95"/>
  <c r="G7" i="95"/>
  <c r="F7" i="95"/>
  <c r="E7" i="95"/>
  <c r="D7" i="95"/>
  <c r="Y6" i="95"/>
  <c r="W6" i="95"/>
  <c r="U6" i="95"/>
  <c r="S6" i="95"/>
  <c r="O6" i="95"/>
  <c r="N6" i="95"/>
  <c r="M6" i="95"/>
  <c r="L6" i="95"/>
  <c r="K6" i="95"/>
  <c r="J6" i="95"/>
  <c r="I6" i="95"/>
  <c r="H6" i="95"/>
  <c r="G6" i="95"/>
  <c r="F6" i="95"/>
  <c r="E6" i="95"/>
  <c r="D6" i="95"/>
  <c r="Y5" i="95"/>
  <c r="W5" i="95"/>
  <c r="U5" i="95"/>
  <c r="S5" i="95"/>
  <c r="O5" i="95"/>
  <c r="N5" i="95"/>
  <c r="M5" i="95"/>
  <c r="L5" i="95"/>
  <c r="K5" i="95"/>
  <c r="J5" i="95"/>
  <c r="I5" i="95"/>
  <c r="H5" i="95"/>
  <c r="G5" i="95"/>
  <c r="F5" i="95"/>
  <c r="E5" i="95"/>
  <c r="D5" i="95"/>
  <c r="Y4" i="95"/>
  <c r="W4" i="95"/>
  <c r="U4" i="95"/>
  <c r="S4" i="95"/>
  <c r="O4" i="95"/>
  <c r="N4" i="95"/>
  <c r="M4" i="95"/>
  <c r="L4" i="95"/>
  <c r="K4" i="95"/>
  <c r="J4" i="95"/>
  <c r="I4" i="95"/>
  <c r="H4" i="95"/>
  <c r="G4" i="95"/>
  <c r="F4" i="95"/>
  <c r="E4" i="95"/>
  <c r="D4" i="95"/>
  <c r="Y3" i="95"/>
  <c r="Y10" i="95" s="1"/>
  <c r="W3" i="95"/>
  <c r="W10" i="95" s="1"/>
  <c r="U3" i="95"/>
  <c r="U10" i="95" s="1"/>
  <c r="S3" i="95"/>
  <c r="S10" i="95" s="1"/>
  <c r="O3" i="95"/>
  <c r="N3" i="95"/>
  <c r="M3" i="95"/>
  <c r="L3" i="95"/>
  <c r="K3" i="95"/>
  <c r="J3" i="95"/>
  <c r="I3" i="95"/>
  <c r="H3" i="95"/>
  <c r="G3" i="95"/>
  <c r="F3" i="95"/>
  <c r="E3" i="95"/>
  <c r="D3" i="95"/>
  <c r="Y96" i="94"/>
  <c r="W96" i="94"/>
  <c r="M96" i="94"/>
  <c r="E96" i="94"/>
  <c r="C96" i="94"/>
  <c r="Y94" i="94"/>
  <c r="AA96" i="94" s="1"/>
  <c r="W94" i="94"/>
  <c r="Z96" i="94" s="1"/>
  <c r="M94" i="94"/>
  <c r="E94" i="94"/>
  <c r="C94" i="94"/>
  <c r="Y93" i="94"/>
  <c r="W93" i="94"/>
  <c r="M93" i="94"/>
  <c r="E93" i="94"/>
  <c r="C93" i="94"/>
  <c r="AA92" i="94"/>
  <c r="Z92" i="94"/>
  <c r="AA91" i="94"/>
  <c r="Z91" i="94"/>
  <c r="Y91" i="94"/>
  <c r="W91" i="94"/>
  <c r="M91" i="94"/>
  <c r="E91" i="94"/>
  <c r="C91" i="94"/>
  <c r="AA90" i="94"/>
  <c r="Z90" i="94"/>
  <c r="Y90" i="94"/>
  <c r="W90" i="94"/>
  <c r="M90" i="94"/>
  <c r="E90" i="94"/>
  <c r="C90" i="94"/>
  <c r="AA89" i="94"/>
  <c r="Z89" i="94"/>
  <c r="AA88" i="94"/>
  <c r="Z88" i="94"/>
  <c r="Y88" i="94"/>
  <c r="AA87" i="94" s="1"/>
  <c r="W88" i="94"/>
  <c r="M88" i="94"/>
  <c r="E88" i="94"/>
  <c r="C88" i="94"/>
  <c r="Z87" i="94"/>
  <c r="Y87" i="94"/>
  <c r="AA84" i="94" s="1"/>
  <c r="W87" i="94"/>
  <c r="Z84" i="94" s="1"/>
  <c r="M87" i="94"/>
  <c r="E87" i="94"/>
  <c r="C87" i="94"/>
  <c r="AA86" i="94"/>
  <c r="Z86" i="94"/>
  <c r="AA85" i="94"/>
  <c r="Z85" i="94"/>
  <c r="Y85" i="94"/>
  <c r="W85" i="94"/>
  <c r="M85" i="94"/>
  <c r="E85" i="94"/>
  <c r="C85" i="94"/>
  <c r="Y84" i="94"/>
  <c r="AA83" i="94" s="1"/>
  <c r="W84" i="94"/>
  <c r="Z83" i="94" s="1"/>
  <c r="M84" i="94"/>
  <c r="E84" i="94"/>
  <c r="C84" i="94"/>
  <c r="AA82" i="94"/>
  <c r="Z82" i="94"/>
  <c r="Y82" i="94"/>
  <c r="AA81" i="94" s="1"/>
  <c r="W82" i="94"/>
  <c r="M82" i="94"/>
  <c r="E82" i="94"/>
  <c r="C82" i="94"/>
  <c r="Z81" i="94"/>
  <c r="Y81" i="94"/>
  <c r="AA80" i="94" s="1"/>
  <c r="W81" i="94"/>
  <c r="Z80" i="94" s="1"/>
  <c r="M81" i="94"/>
  <c r="E81" i="94"/>
  <c r="C81" i="94"/>
  <c r="AA79" i="94"/>
  <c r="Z79" i="94"/>
  <c r="Y79" i="94"/>
  <c r="AA78" i="94" s="1"/>
  <c r="W79" i="94"/>
  <c r="M79" i="94"/>
  <c r="E79" i="94"/>
  <c r="C79" i="94"/>
  <c r="Z78" i="94"/>
  <c r="Y78" i="94"/>
  <c r="AA77" i="94" s="1"/>
  <c r="W78" i="94"/>
  <c r="Z77" i="94" s="1"/>
  <c r="M78" i="94"/>
  <c r="E78" i="94"/>
  <c r="C78" i="94"/>
  <c r="AA76" i="94"/>
  <c r="Z76" i="94"/>
  <c r="Y76" i="94"/>
  <c r="AA75" i="94" s="1"/>
  <c r="W76" i="94"/>
  <c r="M76" i="94"/>
  <c r="E76" i="94"/>
  <c r="C76" i="94"/>
  <c r="Z75" i="94"/>
  <c r="Y75" i="94"/>
  <c r="AA74" i="94" s="1"/>
  <c r="W75" i="94"/>
  <c r="Z74" i="94" s="1"/>
  <c r="M75" i="94"/>
  <c r="E75" i="94"/>
  <c r="C75" i="94"/>
  <c r="AA73" i="94"/>
  <c r="Z73" i="94"/>
  <c r="Y73" i="94"/>
  <c r="AA72" i="94" s="1"/>
  <c r="W73" i="94"/>
  <c r="M73" i="94"/>
  <c r="E73" i="94"/>
  <c r="C73" i="94"/>
  <c r="Z72" i="94"/>
  <c r="Y72" i="94"/>
  <c r="AA71" i="94" s="1"/>
  <c r="W72" i="94"/>
  <c r="Z71" i="94" s="1"/>
  <c r="M72" i="94"/>
  <c r="E72" i="94"/>
  <c r="C72" i="94"/>
  <c r="AA70" i="94"/>
  <c r="Z70" i="94"/>
  <c r="Y70" i="94"/>
  <c r="AA69" i="94" s="1"/>
  <c r="W70" i="94"/>
  <c r="M70" i="94"/>
  <c r="E70" i="94"/>
  <c r="C70" i="94"/>
  <c r="Z69" i="94"/>
  <c r="Y69" i="94"/>
  <c r="AA68" i="94" s="1"/>
  <c r="W69" i="94"/>
  <c r="Z68" i="94" s="1"/>
  <c r="M69" i="94"/>
  <c r="E69" i="94"/>
  <c r="C69" i="94"/>
  <c r="AA67" i="94"/>
  <c r="Z67" i="94"/>
  <c r="Y67" i="94"/>
  <c r="AA66" i="94" s="1"/>
  <c r="W67" i="94"/>
  <c r="M67" i="94"/>
  <c r="E67" i="94"/>
  <c r="C67" i="94"/>
  <c r="Z66" i="94"/>
  <c r="Y66" i="94"/>
  <c r="AA65" i="94" s="1"/>
  <c r="W66" i="94"/>
  <c r="Z65" i="94" s="1"/>
  <c r="M66" i="94"/>
  <c r="E66" i="94"/>
  <c r="C66" i="94"/>
  <c r="AA64" i="94"/>
  <c r="Z64" i="94"/>
  <c r="AA63" i="94"/>
  <c r="Z63" i="94"/>
  <c r="AA62" i="94"/>
  <c r="Z62" i="94"/>
  <c r="AA61" i="94"/>
  <c r="Z61" i="94"/>
  <c r="AA60" i="94"/>
  <c r="Z60" i="94"/>
  <c r="AA59" i="94"/>
  <c r="Z59" i="94"/>
  <c r="AA58" i="94"/>
  <c r="Z58" i="94"/>
  <c r="AA57" i="94"/>
  <c r="Z57" i="94"/>
  <c r="AA56" i="94"/>
  <c r="Z56" i="94"/>
  <c r="AA55" i="94"/>
  <c r="Z55" i="94"/>
  <c r="Y53" i="94"/>
  <c r="W53" i="94"/>
  <c r="M53" i="94"/>
  <c r="E53" i="94"/>
  <c r="C53" i="94"/>
  <c r="AA52" i="94"/>
  <c r="Z52" i="94"/>
  <c r="AA51" i="94"/>
  <c r="Z51" i="94"/>
  <c r="Y51" i="94"/>
  <c r="W51" i="94"/>
  <c r="M51" i="94"/>
  <c r="E51" i="94"/>
  <c r="C51" i="94"/>
  <c r="AA50" i="94"/>
  <c r="Z50" i="94"/>
  <c r="Y50" i="94"/>
  <c r="W50" i="94"/>
  <c r="M50" i="94"/>
  <c r="E50" i="94"/>
  <c r="C50" i="94"/>
  <c r="AA49" i="94"/>
  <c r="Z49" i="94"/>
  <c r="Y48" i="94"/>
  <c r="W48" i="94"/>
  <c r="M48" i="94"/>
  <c r="E48" i="94"/>
  <c r="C48" i="94"/>
  <c r="Y47" i="94"/>
  <c r="W47" i="94"/>
  <c r="M47" i="94"/>
  <c r="E47" i="94"/>
  <c r="C47" i="94"/>
  <c r="Y45" i="94"/>
  <c r="W45" i="94"/>
  <c r="M45" i="94"/>
  <c r="E45" i="94"/>
  <c r="C45" i="94"/>
  <c r="Y44" i="94"/>
  <c r="W44" i="94"/>
  <c r="M44" i="94"/>
  <c r="E44" i="94"/>
  <c r="C44" i="94"/>
  <c r="Y42" i="94"/>
  <c r="W42" i="94"/>
  <c r="M42" i="94"/>
  <c r="E42" i="94"/>
  <c r="C42" i="94"/>
  <c r="Y41" i="94"/>
  <c r="W41" i="94"/>
  <c r="M41" i="94"/>
  <c r="E41" i="94"/>
  <c r="C41" i="94"/>
  <c r="AA40" i="94"/>
  <c r="Z40" i="94"/>
  <c r="Y39" i="94"/>
  <c r="AA39" i="94" s="1"/>
  <c r="W39" i="94"/>
  <c r="Z39" i="94" s="1"/>
  <c r="M39" i="94"/>
  <c r="E39" i="94"/>
  <c r="C39" i="94"/>
  <c r="Y38" i="94"/>
  <c r="AA38" i="94" s="1"/>
  <c r="W38" i="94"/>
  <c r="Z38" i="94" s="1"/>
  <c r="M38" i="94"/>
  <c r="E38" i="94"/>
  <c r="C38" i="94"/>
  <c r="AA37" i="94"/>
  <c r="Z37" i="94"/>
  <c r="Y36" i="94"/>
  <c r="AA36" i="94" s="1"/>
  <c r="W36" i="94"/>
  <c r="Z36" i="94" s="1"/>
  <c r="M36" i="94"/>
  <c r="E36" i="94"/>
  <c r="C36" i="94"/>
  <c r="Y35" i="94"/>
  <c r="AA35" i="94" s="1"/>
  <c r="W35" i="94"/>
  <c r="Z35" i="94" s="1"/>
  <c r="M35" i="94"/>
  <c r="E35" i="94"/>
  <c r="C35" i="94"/>
  <c r="AA34" i="94"/>
  <c r="Z34" i="94"/>
  <c r="Y33" i="94"/>
  <c r="AA33" i="94" s="1"/>
  <c r="W33" i="94"/>
  <c r="Z33" i="94" s="1"/>
  <c r="M33" i="94"/>
  <c r="E33" i="94"/>
  <c r="C33" i="94"/>
  <c r="Y32" i="94"/>
  <c r="AA32" i="94" s="1"/>
  <c r="W32" i="94"/>
  <c r="Z32" i="94" s="1"/>
  <c r="M32" i="94"/>
  <c r="E32" i="94"/>
  <c r="C32" i="94"/>
  <c r="AA31" i="94"/>
  <c r="Z31" i="94"/>
  <c r="Y30" i="94"/>
  <c r="AA30" i="94" s="1"/>
  <c r="W30" i="94"/>
  <c r="Z30" i="94" s="1"/>
  <c r="M30" i="94"/>
  <c r="E30" i="94"/>
  <c r="C30" i="94"/>
  <c r="Y29" i="94"/>
  <c r="AA29" i="94" s="1"/>
  <c r="W29" i="94"/>
  <c r="Z29" i="94" s="1"/>
  <c r="M29" i="94"/>
  <c r="E29" i="94"/>
  <c r="C29" i="94"/>
  <c r="AA28" i="94"/>
  <c r="Z28" i="94"/>
  <c r="Y27" i="94"/>
  <c r="AA27" i="94" s="1"/>
  <c r="W27" i="94"/>
  <c r="Z27" i="94" s="1"/>
  <c r="M27" i="94"/>
  <c r="E27" i="94"/>
  <c r="C27" i="94"/>
  <c r="Y26" i="94"/>
  <c r="AA26" i="94" s="1"/>
  <c r="W26" i="94"/>
  <c r="Z26" i="94" s="1"/>
  <c r="M26" i="94"/>
  <c r="E26" i="94"/>
  <c r="C26" i="94"/>
  <c r="AA25" i="94"/>
  <c r="Z25" i="94"/>
  <c r="Y24" i="94"/>
  <c r="AA24" i="94" s="1"/>
  <c r="W24" i="94"/>
  <c r="Z24" i="94" s="1"/>
  <c r="M24" i="94"/>
  <c r="E24" i="94"/>
  <c r="C24" i="94"/>
  <c r="Y23" i="94"/>
  <c r="AA23" i="94" s="1"/>
  <c r="W23" i="94"/>
  <c r="Z23" i="94" s="1"/>
  <c r="M23" i="94"/>
  <c r="E23" i="94"/>
  <c r="C23" i="94"/>
  <c r="A23" i="94"/>
  <c r="Y9" i="94"/>
  <c r="W9" i="94"/>
  <c r="U9" i="94"/>
  <c r="S9" i="94"/>
  <c r="O9" i="94"/>
  <c r="N9" i="94"/>
  <c r="M9" i="94"/>
  <c r="L9" i="94"/>
  <c r="K9" i="94"/>
  <c r="J9" i="94"/>
  <c r="I9" i="94"/>
  <c r="H9" i="94"/>
  <c r="G9" i="94"/>
  <c r="F9" i="94"/>
  <c r="E9" i="94"/>
  <c r="D9" i="94"/>
  <c r="Y8" i="94"/>
  <c r="W8" i="94"/>
  <c r="U8" i="94"/>
  <c r="S8" i="94"/>
  <c r="O8" i="94"/>
  <c r="N8" i="94"/>
  <c r="M8" i="94"/>
  <c r="L8" i="94"/>
  <c r="K8" i="94"/>
  <c r="J8" i="94"/>
  <c r="I8" i="94"/>
  <c r="H8" i="94"/>
  <c r="G8" i="94"/>
  <c r="F8" i="94"/>
  <c r="E8" i="94"/>
  <c r="D8" i="94"/>
  <c r="Y7" i="94"/>
  <c r="W7" i="94"/>
  <c r="U7" i="94"/>
  <c r="S7" i="94"/>
  <c r="O7" i="94"/>
  <c r="N7" i="94"/>
  <c r="M7" i="94"/>
  <c r="L7" i="94"/>
  <c r="K7" i="94"/>
  <c r="J7" i="94"/>
  <c r="I7" i="94"/>
  <c r="H7" i="94"/>
  <c r="G7" i="94"/>
  <c r="F7" i="94"/>
  <c r="E7" i="94"/>
  <c r="D7" i="94"/>
  <c r="Y6" i="94"/>
  <c r="W6" i="94"/>
  <c r="U6" i="94"/>
  <c r="S6" i="94"/>
  <c r="O6" i="94"/>
  <c r="N6" i="94"/>
  <c r="M6" i="94"/>
  <c r="L6" i="94"/>
  <c r="K6" i="94"/>
  <c r="J6" i="94"/>
  <c r="I6" i="94"/>
  <c r="H6" i="94"/>
  <c r="G6" i="94"/>
  <c r="F6" i="94"/>
  <c r="E6" i="94"/>
  <c r="D6" i="94"/>
  <c r="Y5" i="94"/>
  <c r="W5" i="94"/>
  <c r="U5" i="94"/>
  <c r="S5" i="94"/>
  <c r="O5" i="94"/>
  <c r="N5" i="94"/>
  <c r="M5" i="94"/>
  <c r="L5" i="94"/>
  <c r="K5" i="94"/>
  <c r="J5" i="94"/>
  <c r="I5" i="94"/>
  <c r="H5" i="94"/>
  <c r="G5" i="94"/>
  <c r="F5" i="94"/>
  <c r="E5" i="94"/>
  <c r="D5" i="94"/>
  <c r="Y4" i="94"/>
  <c r="W4" i="94"/>
  <c r="U4" i="94"/>
  <c r="S4" i="94"/>
  <c r="O4" i="94"/>
  <c r="N4" i="94"/>
  <c r="M4" i="94"/>
  <c r="L4" i="94"/>
  <c r="K4" i="94"/>
  <c r="J4" i="94"/>
  <c r="I4" i="94"/>
  <c r="H4" i="94"/>
  <c r="G4" i="94"/>
  <c r="F4" i="94"/>
  <c r="E4" i="94"/>
  <c r="D4" i="94"/>
  <c r="Y3" i="94"/>
  <c r="Y10" i="94" s="1"/>
  <c r="W3" i="94"/>
  <c r="W10" i="94" s="1"/>
  <c r="U3" i="94"/>
  <c r="U10" i="94" s="1"/>
  <c r="S3" i="94"/>
  <c r="S10" i="94" s="1"/>
  <c r="O3" i="94"/>
  <c r="N3" i="94"/>
  <c r="M3" i="94"/>
  <c r="L3" i="94"/>
  <c r="K3" i="94"/>
  <c r="J3" i="94"/>
  <c r="I3" i="94"/>
  <c r="H3" i="94"/>
  <c r="G3" i="94"/>
  <c r="F3" i="94"/>
  <c r="E3" i="94"/>
  <c r="D3" i="94"/>
  <c r="Y96" i="93"/>
  <c r="W96" i="93"/>
  <c r="M96" i="93"/>
  <c r="E96" i="93"/>
  <c r="C96" i="93"/>
  <c r="Y94" i="93"/>
  <c r="AA96" i="93" s="1"/>
  <c r="W94" i="93"/>
  <c r="Z96" i="93" s="1"/>
  <c r="M94" i="93"/>
  <c r="E94" i="93"/>
  <c r="C94" i="93"/>
  <c r="Y93" i="93"/>
  <c r="W93" i="93"/>
  <c r="M93" i="93"/>
  <c r="E93" i="93"/>
  <c r="C93" i="93"/>
  <c r="AA92" i="93"/>
  <c r="Z92" i="93"/>
  <c r="AA91" i="93"/>
  <c r="Z91" i="93"/>
  <c r="Y91" i="93"/>
  <c r="W91" i="93"/>
  <c r="M91" i="93"/>
  <c r="E91" i="93"/>
  <c r="C91" i="93"/>
  <c r="AA90" i="93"/>
  <c r="Z90" i="93"/>
  <c r="Y90" i="93"/>
  <c r="W90" i="93"/>
  <c r="M90" i="93"/>
  <c r="E90" i="93"/>
  <c r="C90" i="93"/>
  <c r="AA89" i="93"/>
  <c r="Z89" i="93"/>
  <c r="AA88" i="93"/>
  <c r="Z88" i="93"/>
  <c r="Y88" i="93"/>
  <c r="W88" i="93"/>
  <c r="Z87" i="93" s="1"/>
  <c r="M88" i="93"/>
  <c r="E88" i="93"/>
  <c r="C88" i="93"/>
  <c r="AA87" i="93"/>
  <c r="Y87" i="93"/>
  <c r="W87" i="93"/>
  <c r="M87" i="93"/>
  <c r="E87" i="93"/>
  <c r="C87" i="93"/>
  <c r="AA86" i="93"/>
  <c r="Z86" i="93"/>
  <c r="AA85" i="93"/>
  <c r="Z85" i="93"/>
  <c r="Y85" i="93"/>
  <c r="W85" i="93"/>
  <c r="M85" i="93"/>
  <c r="E85" i="93"/>
  <c r="C85" i="93"/>
  <c r="AA84" i="93"/>
  <c r="Z84" i="93"/>
  <c r="Y84" i="93"/>
  <c r="AA83" i="93" s="1"/>
  <c r="W84" i="93"/>
  <c r="M84" i="93"/>
  <c r="E84" i="93"/>
  <c r="C84" i="93"/>
  <c r="Z83" i="93"/>
  <c r="AA82" i="93"/>
  <c r="Z82" i="93"/>
  <c r="Y82" i="93"/>
  <c r="W82" i="93"/>
  <c r="Z81" i="93" s="1"/>
  <c r="M82" i="93"/>
  <c r="E82" i="93"/>
  <c r="C82" i="93"/>
  <c r="AA81" i="93"/>
  <c r="Y81" i="93"/>
  <c r="AA80" i="93" s="1"/>
  <c r="W81" i="93"/>
  <c r="M81" i="93"/>
  <c r="E81" i="93"/>
  <c r="C81" i="93"/>
  <c r="Z80" i="93"/>
  <c r="AA79" i="93"/>
  <c r="Z79" i="93"/>
  <c r="Y79" i="93"/>
  <c r="W79" i="93"/>
  <c r="Z78" i="93" s="1"/>
  <c r="M79" i="93"/>
  <c r="E79" i="93"/>
  <c r="C79" i="93"/>
  <c r="AA78" i="93"/>
  <c r="Y78" i="93"/>
  <c r="AA77" i="93" s="1"/>
  <c r="W78" i="93"/>
  <c r="M78" i="93"/>
  <c r="E78" i="93"/>
  <c r="C78" i="93"/>
  <c r="Z77" i="93"/>
  <c r="AA76" i="93"/>
  <c r="Z76" i="93"/>
  <c r="Y76" i="93"/>
  <c r="W76" i="93"/>
  <c r="Z75" i="93" s="1"/>
  <c r="M76" i="93"/>
  <c r="E76" i="93"/>
  <c r="C76" i="93"/>
  <c r="AA75" i="93"/>
  <c r="Y75" i="93"/>
  <c r="AA74" i="93" s="1"/>
  <c r="W75" i="93"/>
  <c r="M75" i="93"/>
  <c r="E75" i="93"/>
  <c r="C75" i="93"/>
  <c r="Z74" i="93"/>
  <c r="AA73" i="93"/>
  <c r="Z73" i="93"/>
  <c r="Y73" i="93"/>
  <c r="W73" i="93"/>
  <c r="Z72" i="93" s="1"/>
  <c r="M73" i="93"/>
  <c r="E73" i="93"/>
  <c r="C73" i="93"/>
  <c r="AA72" i="93"/>
  <c r="Y72" i="93"/>
  <c r="AA71" i="93" s="1"/>
  <c r="W72" i="93"/>
  <c r="M72" i="93"/>
  <c r="E72" i="93"/>
  <c r="C72" i="93"/>
  <c r="Z71" i="93"/>
  <c r="AA70" i="93"/>
  <c r="Z70" i="93"/>
  <c r="Y70" i="93"/>
  <c r="W70" i="93"/>
  <c r="Z69" i="93" s="1"/>
  <c r="M70" i="93"/>
  <c r="E70" i="93"/>
  <c r="C70" i="93"/>
  <c r="AA69" i="93"/>
  <c r="Y69" i="93"/>
  <c r="AA68" i="93" s="1"/>
  <c r="W69" i="93"/>
  <c r="M69" i="93"/>
  <c r="E69" i="93"/>
  <c r="C69" i="93"/>
  <c r="Z68" i="93"/>
  <c r="AA67" i="93"/>
  <c r="Z67" i="93"/>
  <c r="Y67" i="93"/>
  <c r="W67" i="93"/>
  <c r="Z66" i="93" s="1"/>
  <c r="M67" i="93"/>
  <c r="E67" i="93"/>
  <c r="C67" i="93"/>
  <c r="AA66" i="93"/>
  <c r="Y66" i="93"/>
  <c r="AA65" i="93" s="1"/>
  <c r="W66" i="93"/>
  <c r="M66" i="93"/>
  <c r="E66" i="93"/>
  <c r="C66" i="93"/>
  <c r="Z65" i="93"/>
  <c r="AA64" i="93"/>
  <c r="Z64" i="93"/>
  <c r="AA63" i="93"/>
  <c r="Z63" i="93"/>
  <c r="AA62" i="93"/>
  <c r="Z62" i="93"/>
  <c r="AA61" i="93"/>
  <c r="Z61" i="93"/>
  <c r="AA60" i="93"/>
  <c r="Z60" i="93"/>
  <c r="AA59" i="93"/>
  <c r="Z59" i="93"/>
  <c r="AA58" i="93"/>
  <c r="Z58" i="93"/>
  <c r="AA57" i="93"/>
  <c r="Z57" i="93"/>
  <c r="AA56" i="93"/>
  <c r="Z56" i="93"/>
  <c r="AA55" i="93"/>
  <c r="Z55" i="93"/>
  <c r="Y53" i="93"/>
  <c r="W53" i="93"/>
  <c r="M53" i="93"/>
  <c r="E53" i="93"/>
  <c r="C53" i="93"/>
  <c r="AA52" i="93"/>
  <c r="Z52" i="93"/>
  <c r="AA51" i="93"/>
  <c r="Z51" i="93"/>
  <c r="Y51" i="93"/>
  <c r="W51" i="93"/>
  <c r="M51" i="93"/>
  <c r="E51" i="93"/>
  <c r="C51" i="93"/>
  <c r="AA50" i="93"/>
  <c r="Z50" i="93"/>
  <c r="Y50" i="93"/>
  <c r="W50" i="93"/>
  <c r="M50" i="93"/>
  <c r="E50" i="93"/>
  <c r="C50" i="93"/>
  <c r="AA49" i="93"/>
  <c r="Z49" i="93"/>
  <c r="Y48" i="93"/>
  <c r="W48" i="93"/>
  <c r="M48" i="93"/>
  <c r="E48" i="93"/>
  <c r="C48" i="93"/>
  <c r="Y47" i="93"/>
  <c r="W47" i="93"/>
  <c r="M47" i="93"/>
  <c r="E47" i="93"/>
  <c r="C47" i="93"/>
  <c r="Y45" i="93"/>
  <c r="W45" i="93"/>
  <c r="M45" i="93"/>
  <c r="E45" i="93"/>
  <c r="C45" i="93"/>
  <c r="Y44" i="93"/>
  <c r="W44" i="93"/>
  <c r="M44" i="93"/>
  <c r="E44" i="93"/>
  <c r="C44" i="93"/>
  <c r="Y42" i="93"/>
  <c r="W42" i="93"/>
  <c r="M42" i="93"/>
  <c r="E42" i="93"/>
  <c r="C42" i="93"/>
  <c r="Y41" i="93"/>
  <c r="W41" i="93"/>
  <c r="M41" i="93"/>
  <c r="E41" i="93"/>
  <c r="C41" i="93"/>
  <c r="AA40" i="93"/>
  <c r="Z40" i="93"/>
  <c r="Y39" i="93"/>
  <c r="AA39" i="93" s="1"/>
  <c r="W39" i="93"/>
  <c r="Z39" i="93" s="1"/>
  <c r="M39" i="93"/>
  <c r="E39" i="93"/>
  <c r="C39" i="93"/>
  <c r="Y38" i="93"/>
  <c r="AA38" i="93" s="1"/>
  <c r="W38" i="93"/>
  <c r="Z38" i="93" s="1"/>
  <c r="M38" i="93"/>
  <c r="E38" i="93"/>
  <c r="C38" i="93"/>
  <c r="AA37" i="93"/>
  <c r="Z37" i="93"/>
  <c r="Y36" i="93"/>
  <c r="AA36" i="93" s="1"/>
  <c r="W36" i="93"/>
  <c r="Z36" i="93" s="1"/>
  <c r="M36" i="93"/>
  <c r="E36" i="93"/>
  <c r="C36" i="93"/>
  <c r="Y35" i="93"/>
  <c r="AA35" i="93" s="1"/>
  <c r="W35" i="93"/>
  <c r="Z35" i="93" s="1"/>
  <c r="M35" i="93"/>
  <c r="E35" i="93"/>
  <c r="C35" i="93"/>
  <c r="AA34" i="93"/>
  <c r="Z34" i="93"/>
  <c r="Y33" i="93"/>
  <c r="AA33" i="93" s="1"/>
  <c r="W33" i="93"/>
  <c r="Z33" i="93" s="1"/>
  <c r="M33" i="93"/>
  <c r="E33" i="93"/>
  <c r="C33" i="93"/>
  <c r="Y32" i="93"/>
  <c r="AA32" i="93" s="1"/>
  <c r="W32" i="93"/>
  <c r="Z32" i="93" s="1"/>
  <c r="M32" i="93"/>
  <c r="E32" i="93"/>
  <c r="C32" i="93"/>
  <c r="AA31" i="93"/>
  <c r="Z31" i="93"/>
  <c r="Y30" i="93"/>
  <c r="AA30" i="93" s="1"/>
  <c r="W30" i="93"/>
  <c r="Z30" i="93" s="1"/>
  <c r="M30" i="93"/>
  <c r="E30" i="93"/>
  <c r="C30" i="93"/>
  <c r="Y29" i="93"/>
  <c r="AA29" i="93" s="1"/>
  <c r="W29" i="93"/>
  <c r="Z29" i="93" s="1"/>
  <c r="M29" i="93"/>
  <c r="E29" i="93"/>
  <c r="C29" i="93"/>
  <c r="AA28" i="93"/>
  <c r="Z28" i="93"/>
  <c r="Y27" i="93"/>
  <c r="AA27" i="93" s="1"/>
  <c r="W27" i="93"/>
  <c r="Z27" i="93" s="1"/>
  <c r="M27" i="93"/>
  <c r="E27" i="93"/>
  <c r="C27" i="93"/>
  <c r="Y26" i="93"/>
  <c r="AA26" i="93" s="1"/>
  <c r="W26" i="93"/>
  <c r="Z26" i="93" s="1"/>
  <c r="M26" i="93"/>
  <c r="E26" i="93"/>
  <c r="C26" i="93"/>
  <c r="AA25" i="93"/>
  <c r="Z25" i="93"/>
  <c r="Y24" i="93"/>
  <c r="AA24" i="93" s="1"/>
  <c r="W24" i="93"/>
  <c r="Z24" i="93" s="1"/>
  <c r="M24" i="93"/>
  <c r="E24" i="93"/>
  <c r="C24" i="93"/>
  <c r="Y23" i="93"/>
  <c r="AA23" i="93" s="1"/>
  <c r="W23" i="93"/>
  <c r="Z23" i="93" s="1"/>
  <c r="M23" i="93"/>
  <c r="E23" i="93"/>
  <c r="C23" i="93"/>
  <c r="A23" i="93"/>
  <c r="Y9" i="93"/>
  <c r="W9" i="93"/>
  <c r="U9" i="93"/>
  <c r="S9" i="93"/>
  <c r="O9" i="93"/>
  <c r="N9" i="93"/>
  <c r="M9" i="93"/>
  <c r="L9" i="93"/>
  <c r="K9" i="93"/>
  <c r="J9" i="93"/>
  <c r="I9" i="93"/>
  <c r="H9" i="93"/>
  <c r="G9" i="93"/>
  <c r="F9" i="93"/>
  <c r="E9" i="93"/>
  <c r="D9" i="93"/>
  <c r="Y8" i="93"/>
  <c r="W8" i="93"/>
  <c r="U8" i="93"/>
  <c r="S8" i="93"/>
  <c r="O8" i="93"/>
  <c r="N8" i="93"/>
  <c r="M8" i="93"/>
  <c r="L8" i="93"/>
  <c r="K8" i="93"/>
  <c r="J8" i="93"/>
  <c r="I8" i="93"/>
  <c r="H8" i="93"/>
  <c r="G8" i="93"/>
  <c r="F8" i="93"/>
  <c r="E8" i="93"/>
  <c r="D8" i="93"/>
  <c r="Y7" i="93"/>
  <c r="W7" i="93"/>
  <c r="U7" i="93"/>
  <c r="S7" i="93"/>
  <c r="O7" i="93"/>
  <c r="N7" i="93"/>
  <c r="M7" i="93"/>
  <c r="L7" i="93"/>
  <c r="K7" i="93"/>
  <c r="J7" i="93"/>
  <c r="I7" i="93"/>
  <c r="H7" i="93"/>
  <c r="G7" i="93"/>
  <c r="F7" i="93"/>
  <c r="E7" i="93"/>
  <c r="D7" i="93"/>
  <c r="Y6" i="93"/>
  <c r="W6" i="93"/>
  <c r="U6" i="93"/>
  <c r="S6" i="93"/>
  <c r="O6" i="93"/>
  <c r="N6" i="93"/>
  <c r="M6" i="93"/>
  <c r="L6" i="93"/>
  <c r="K6" i="93"/>
  <c r="J6" i="93"/>
  <c r="I6" i="93"/>
  <c r="H6" i="93"/>
  <c r="G6" i="93"/>
  <c r="F6" i="93"/>
  <c r="E6" i="93"/>
  <c r="D6" i="93"/>
  <c r="Y5" i="93"/>
  <c r="W5" i="93"/>
  <c r="U5" i="93"/>
  <c r="S5" i="93"/>
  <c r="O5" i="93"/>
  <c r="N5" i="93"/>
  <c r="M5" i="93"/>
  <c r="L5" i="93"/>
  <c r="K5" i="93"/>
  <c r="J5" i="93"/>
  <c r="I5" i="93"/>
  <c r="H5" i="93"/>
  <c r="G5" i="93"/>
  <c r="F5" i="93"/>
  <c r="E5" i="93"/>
  <c r="D5" i="93"/>
  <c r="Y4" i="93"/>
  <c r="W4" i="93"/>
  <c r="U4" i="93"/>
  <c r="S4" i="93"/>
  <c r="O4" i="93"/>
  <c r="N4" i="93"/>
  <c r="M4" i="93"/>
  <c r="L4" i="93"/>
  <c r="K4" i="93"/>
  <c r="J4" i="93"/>
  <c r="I4" i="93"/>
  <c r="H4" i="93"/>
  <c r="G4" i="93"/>
  <c r="F4" i="93"/>
  <c r="E4" i="93"/>
  <c r="D4" i="93"/>
  <c r="Y3" i="93"/>
  <c r="Y10" i="93" s="1"/>
  <c r="W3" i="93"/>
  <c r="W10" i="93" s="1"/>
  <c r="U3" i="93"/>
  <c r="U10" i="93" s="1"/>
  <c r="S3" i="93"/>
  <c r="S10" i="93" s="1"/>
  <c r="O3" i="93"/>
  <c r="N3" i="93"/>
  <c r="M3" i="93"/>
  <c r="L3" i="93"/>
  <c r="K3" i="93"/>
  <c r="J3" i="93"/>
  <c r="I3" i="93"/>
  <c r="H3" i="93"/>
  <c r="G3" i="93"/>
  <c r="F3" i="93"/>
  <c r="E3" i="93"/>
  <c r="D3" i="93"/>
  <c r="Y96" i="92"/>
  <c r="W96" i="92"/>
  <c r="M96" i="92"/>
  <c r="E96" i="92"/>
  <c r="C96" i="92"/>
  <c r="Y94" i="92"/>
  <c r="AA96" i="92" s="1"/>
  <c r="W94" i="92"/>
  <c r="Z96" i="92" s="1"/>
  <c r="M94" i="92"/>
  <c r="E94" i="92"/>
  <c r="C94" i="92"/>
  <c r="Y93" i="92"/>
  <c r="W93" i="92"/>
  <c r="M93" i="92"/>
  <c r="E93" i="92"/>
  <c r="C93" i="92"/>
  <c r="AA92" i="92"/>
  <c r="Z92" i="92"/>
  <c r="AA91" i="92"/>
  <c r="Z91" i="92"/>
  <c r="Y91" i="92"/>
  <c r="W91" i="92"/>
  <c r="M91" i="92"/>
  <c r="E91" i="92"/>
  <c r="C91" i="92"/>
  <c r="AA90" i="92"/>
  <c r="Z90" i="92"/>
  <c r="Y90" i="92"/>
  <c r="W90" i="92"/>
  <c r="M90" i="92"/>
  <c r="E90" i="92"/>
  <c r="C90" i="92"/>
  <c r="AA89" i="92"/>
  <c r="Z89" i="92"/>
  <c r="AA88" i="92"/>
  <c r="Z88" i="92"/>
  <c r="Y88" i="92"/>
  <c r="W88" i="92"/>
  <c r="Z87" i="92" s="1"/>
  <c r="M88" i="92"/>
  <c r="E88" i="92"/>
  <c r="C88" i="92"/>
  <c r="AA87" i="92"/>
  <c r="Y87" i="92"/>
  <c r="W87" i="92"/>
  <c r="M87" i="92"/>
  <c r="E87" i="92"/>
  <c r="C87" i="92"/>
  <c r="AA86" i="92"/>
  <c r="Z86" i="92"/>
  <c r="AA85" i="92"/>
  <c r="Z85" i="92"/>
  <c r="Y85" i="92"/>
  <c r="W85" i="92"/>
  <c r="M85" i="92"/>
  <c r="E85" i="92"/>
  <c r="C85" i="92"/>
  <c r="AA84" i="92"/>
  <c r="Z84" i="92"/>
  <c r="Y84" i="92"/>
  <c r="AA83" i="92" s="1"/>
  <c r="W84" i="92"/>
  <c r="M84" i="92"/>
  <c r="E84" i="92"/>
  <c r="C84" i="92"/>
  <c r="Z83" i="92"/>
  <c r="AA82" i="92"/>
  <c r="Z82" i="92"/>
  <c r="Y82" i="92"/>
  <c r="W82" i="92"/>
  <c r="Z81" i="92" s="1"/>
  <c r="M82" i="92"/>
  <c r="E82" i="92"/>
  <c r="C82" i="92"/>
  <c r="AA81" i="92"/>
  <c r="Y81" i="92"/>
  <c r="AA80" i="92" s="1"/>
  <c r="W81" i="92"/>
  <c r="M81" i="92"/>
  <c r="E81" i="92"/>
  <c r="C81" i="92"/>
  <c r="Z80" i="92"/>
  <c r="AA79" i="92"/>
  <c r="Z79" i="92"/>
  <c r="Y79" i="92"/>
  <c r="W79" i="92"/>
  <c r="Z78" i="92" s="1"/>
  <c r="M79" i="92"/>
  <c r="E79" i="92"/>
  <c r="C79" i="92"/>
  <c r="AA78" i="92"/>
  <c r="Y78" i="92"/>
  <c r="AA77" i="92" s="1"/>
  <c r="W78" i="92"/>
  <c r="M78" i="92"/>
  <c r="E78" i="92"/>
  <c r="C78" i="92"/>
  <c r="Z77" i="92"/>
  <c r="AA76" i="92"/>
  <c r="Z76" i="92"/>
  <c r="Y76" i="92"/>
  <c r="K8" i="92" s="1"/>
  <c r="W76" i="92"/>
  <c r="Z75" i="92" s="1"/>
  <c r="M76" i="92"/>
  <c r="E76" i="92"/>
  <c r="C76" i="92"/>
  <c r="AA75" i="92"/>
  <c r="Y75" i="92"/>
  <c r="AA74" i="92" s="1"/>
  <c r="W75" i="92"/>
  <c r="M75" i="92"/>
  <c r="E75" i="92"/>
  <c r="C75" i="92"/>
  <c r="Z74" i="92"/>
  <c r="AA73" i="92"/>
  <c r="Z73" i="92"/>
  <c r="Y73" i="92"/>
  <c r="W73" i="92"/>
  <c r="Z72" i="92" s="1"/>
  <c r="M73" i="92"/>
  <c r="E73" i="92"/>
  <c r="C73" i="92"/>
  <c r="AA72" i="92"/>
  <c r="Y72" i="92"/>
  <c r="AA71" i="92" s="1"/>
  <c r="W72" i="92"/>
  <c r="M72" i="92"/>
  <c r="E72" i="92"/>
  <c r="C72" i="92"/>
  <c r="Z71" i="92"/>
  <c r="AA70" i="92"/>
  <c r="Z70" i="92"/>
  <c r="Y70" i="92"/>
  <c r="W70" i="92"/>
  <c r="Z69" i="92" s="1"/>
  <c r="M70" i="92"/>
  <c r="E70" i="92"/>
  <c r="C70" i="92"/>
  <c r="AA69" i="92"/>
  <c r="Y69" i="92"/>
  <c r="AA68" i="92" s="1"/>
  <c r="W69" i="92"/>
  <c r="M69" i="92"/>
  <c r="E69" i="92"/>
  <c r="C69" i="92"/>
  <c r="Z68" i="92"/>
  <c r="AA67" i="92"/>
  <c r="Z67" i="92"/>
  <c r="Y67" i="92"/>
  <c r="W67" i="92"/>
  <c r="Z66" i="92" s="1"/>
  <c r="M67" i="92"/>
  <c r="E67" i="92"/>
  <c r="C67" i="92"/>
  <c r="AA66" i="92"/>
  <c r="Y66" i="92"/>
  <c r="AA65" i="92" s="1"/>
  <c r="W66" i="92"/>
  <c r="M66" i="92"/>
  <c r="E66" i="92"/>
  <c r="C66" i="92"/>
  <c r="Z65" i="92"/>
  <c r="AA64" i="92"/>
  <c r="Z64" i="92"/>
  <c r="AA63" i="92"/>
  <c r="Z63" i="92"/>
  <c r="AA62" i="92"/>
  <c r="Z62" i="92"/>
  <c r="AA61" i="92"/>
  <c r="Z61" i="92"/>
  <c r="AA60" i="92"/>
  <c r="Z60" i="92"/>
  <c r="AA59" i="92"/>
  <c r="Z59" i="92"/>
  <c r="AA58" i="92"/>
  <c r="Z58" i="92"/>
  <c r="AA57" i="92"/>
  <c r="Z57" i="92"/>
  <c r="AA56" i="92"/>
  <c r="Z56" i="92"/>
  <c r="AA55" i="92"/>
  <c r="Z55" i="92"/>
  <c r="Y53" i="92"/>
  <c r="W53" i="92"/>
  <c r="M53" i="92"/>
  <c r="E53" i="92"/>
  <c r="C53" i="92"/>
  <c r="AA52" i="92"/>
  <c r="Z52" i="92"/>
  <c r="AA51" i="92"/>
  <c r="Z51" i="92"/>
  <c r="Y51" i="92"/>
  <c r="W51" i="92"/>
  <c r="M51" i="92"/>
  <c r="E51" i="92"/>
  <c r="C51" i="92"/>
  <c r="AA50" i="92"/>
  <c r="Z50" i="92"/>
  <c r="Y50" i="92"/>
  <c r="W50" i="92"/>
  <c r="M50" i="92"/>
  <c r="E50" i="92"/>
  <c r="C50" i="92"/>
  <c r="AA49" i="92"/>
  <c r="Z49" i="92"/>
  <c r="Y48" i="92"/>
  <c r="W48" i="92"/>
  <c r="M48" i="92"/>
  <c r="E48" i="92"/>
  <c r="C48" i="92"/>
  <c r="Y47" i="92"/>
  <c r="W47" i="92"/>
  <c r="M47" i="92"/>
  <c r="E47" i="92"/>
  <c r="C47" i="92"/>
  <c r="Y45" i="92"/>
  <c r="W45" i="92"/>
  <c r="M45" i="92"/>
  <c r="E45" i="92"/>
  <c r="C45" i="92"/>
  <c r="Y44" i="92"/>
  <c r="W44" i="92"/>
  <c r="M44" i="92"/>
  <c r="E44" i="92"/>
  <c r="C44" i="92"/>
  <c r="Y42" i="92"/>
  <c r="W42" i="92"/>
  <c r="M42" i="92"/>
  <c r="E42" i="92"/>
  <c r="C42" i="92"/>
  <c r="Y41" i="92"/>
  <c r="W41" i="92"/>
  <c r="M41" i="92"/>
  <c r="E41" i="92"/>
  <c r="C41" i="92"/>
  <c r="AA40" i="92"/>
  <c r="Z40" i="92"/>
  <c r="Y39" i="92"/>
  <c r="AA39" i="92" s="1"/>
  <c r="W39" i="92"/>
  <c r="Z39" i="92" s="1"/>
  <c r="M39" i="92"/>
  <c r="E39" i="92"/>
  <c r="C39" i="92"/>
  <c r="Y38" i="92"/>
  <c r="AA38" i="92" s="1"/>
  <c r="W38" i="92"/>
  <c r="Z38" i="92" s="1"/>
  <c r="M38" i="92"/>
  <c r="E38" i="92"/>
  <c r="C38" i="92"/>
  <c r="AA37" i="92"/>
  <c r="Z37" i="92"/>
  <c r="Y36" i="92"/>
  <c r="AA36" i="92" s="1"/>
  <c r="W36" i="92"/>
  <c r="Z36" i="92" s="1"/>
  <c r="M36" i="92"/>
  <c r="E36" i="92"/>
  <c r="C36" i="92"/>
  <c r="Y35" i="92"/>
  <c r="AA35" i="92" s="1"/>
  <c r="W35" i="92"/>
  <c r="Z35" i="92" s="1"/>
  <c r="M35" i="92"/>
  <c r="E35" i="92"/>
  <c r="C35" i="92"/>
  <c r="AA34" i="92"/>
  <c r="Z34" i="92"/>
  <c r="Y33" i="92"/>
  <c r="AA33" i="92" s="1"/>
  <c r="W33" i="92"/>
  <c r="Z33" i="92" s="1"/>
  <c r="M33" i="92"/>
  <c r="E33" i="92"/>
  <c r="C33" i="92"/>
  <c r="Y32" i="92"/>
  <c r="AA32" i="92" s="1"/>
  <c r="W32" i="92"/>
  <c r="Z32" i="92" s="1"/>
  <c r="M32" i="92"/>
  <c r="E32" i="92"/>
  <c r="C32" i="92"/>
  <c r="AA31" i="92"/>
  <c r="Z31" i="92"/>
  <c r="Y30" i="92"/>
  <c r="AA30" i="92" s="1"/>
  <c r="W30" i="92"/>
  <c r="Z30" i="92" s="1"/>
  <c r="M30" i="92"/>
  <c r="E30" i="92"/>
  <c r="C30" i="92"/>
  <c r="Y29" i="92"/>
  <c r="AA29" i="92" s="1"/>
  <c r="W29" i="92"/>
  <c r="Z29" i="92" s="1"/>
  <c r="M29" i="92"/>
  <c r="E29" i="92"/>
  <c r="C29" i="92"/>
  <c r="AA28" i="92"/>
  <c r="Z28" i="92"/>
  <c r="Y27" i="92"/>
  <c r="AA27" i="92" s="1"/>
  <c r="W27" i="92"/>
  <c r="Z27" i="92" s="1"/>
  <c r="M27" i="92"/>
  <c r="E27" i="92"/>
  <c r="C27" i="92"/>
  <c r="Y26" i="92"/>
  <c r="AA26" i="92" s="1"/>
  <c r="W26" i="92"/>
  <c r="Z26" i="92" s="1"/>
  <c r="M26" i="92"/>
  <c r="E26" i="92"/>
  <c r="C26" i="92"/>
  <c r="AA25" i="92"/>
  <c r="Z25" i="92"/>
  <c r="Y24" i="92"/>
  <c r="AA24" i="92" s="1"/>
  <c r="W24" i="92"/>
  <c r="Z24" i="92" s="1"/>
  <c r="M24" i="92"/>
  <c r="E24" i="92"/>
  <c r="C24" i="92"/>
  <c r="Y23" i="92"/>
  <c r="AA23" i="92" s="1"/>
  <c r="W23" i="92"/>
  <c r="Z23" i="92" s="1"/>
  <c r="M23" i="92"/>
  <c r="E23" i="92"/>
  <c r="C23" i="92"/>
  <c r="A23" i="92"/>
  <c r="Y9" i="92"/>
  <c r="W9" i="92"/>
  <c r="U9" i="92"/>
  <c r="S9" i="92"/>
  <c r="O9" i="92"/>
  <c r="N9" i="92"/>
  <c r="M9" i="92"/>
  <c r="L9" i="92"/>
  <c r="K9" i="92"/>
  <c r="J9" i="92"/>
  <c r="I9" i="92"/>
  <c r="H9" i="92"/>
  <c r="G9" i="92"/>
  <c r="F9" i="92"/>
  <c r="E9" i="92"/>
  <c r="D9" i="92"/>
  <c r="Y8" i="92"/>
  <c r="W8" i="92"/>
  <c r="U8" i="92"/>
  <c r="S8" i="92"/>
  <c r="O8" i="92"/>
  <c r="N8" i="92"/>
  <c r="M8" i="92"/>
  <c r="L8" i="92"/>
  <c r="J8" i="92"/>
  <c r="I8" i="92"/>
  <c r="H8" i="92"/>
  <c r="G8" i="92"/>
  <c r="F8" i="92"/>
  <c r="E8" i="92"/>
  <c r="D8" i="92"/>
  <c r="Y7" i="92"/>
  <c r="W7" i="92"/>
  <c r="U7" i="92"/>
  <c r="S7" i="92"/>
  <c r="O7" i="92"/>
  <c r="N7" i="92"/>
  <c r="M7" i="92"/>
  <c r="L7" i="92"/>
  <c r="K7" i="92"/>
  <c r="J7" i="92"/>
  <c r="I7" i="92"/>
  <c r="H7" i="92"/>
  <c r="G7" i="92"/>
  <c r="F7" i="92"/>
  <c r="E7" i="92"/>
  <c r="D7" i="92"/>
  <c r="Y6" i="92"/>
  <c r="W6" i="92"/>
  <c r="U6" i="92"/>
  <c r="S6" i="92"/>
  <c r="O6" i="92"/>
  <c r="N6" i="92"/>
  <c r="M6" i="92"/>
  <c r="L6" i="92"/>
  <c r="K6" i="92"/>
  <c r="J6" i="92"/>
  <c r="I6" i="92"/>
  <c r="H6" i="92"/>
  <c r="G6" i="92"/>
  <c r="F6" i="92"/>
  <c r="E6" i="92"/>
  <c r="D6" i="92"/>
  <c r="Y5" i="92"/>
  <c r="W5" i="92"/>
  <c r="U5" i="92"/>
  <c r="S5" i="92"/>
  <c r="O5" i="92"/>
  <c r="N5" i="92"/>
  <c r="M5" i="92"/>
  <c r="L5" i="92"/>
  <c r="K5" i="92"/>
  <c r="J5" i="92"/>
  <c r="I5" i="92"/>
  <c r="H5" i="92"/>
  <c r="G5" i="92"/>
  <c r="F5" i="92"/>
  <c r="E5" i="92"/>
  <c r="D5" i="92"/>
  <c r="Y4" i="92"/>
  <c r="W4" i="92"/>
  <c r="U4" i="92"/>
  <c r="S4" i="92"/>
  <c r="O4" i="92"/>
  <c r="N4" i="92"/>
  <c r="M4" i="92"/>
  <c r="L4" i="92"/>
  <c r="K4" i="92"/>
  <c r="J4" i="92"/>
  <c r="I4" i="92"/>
  <c r="H4" i="92"/>
  <c r="G4" i="92"/>
  <c r="F4" i="92"/>
  <c r="E4" i="92"/>
  <c r="D4" i="92"/>
  <c r="Y3" i="92"/>
  <c r="Y10" i="92" s="1"/>
  <c r="W3" i="92"/>
  <c r="U3" i="92"/>
  <c r="U10" i="92" s="1"/>
  <c r="S3" i="92"/>
  <c r="S10" i="92" s="1"/>
  <c r="O3" i="92"/>
  <c r="N3" i="92"/>
  <c r="M3" i="92"/>
  <c r="L3" i="92"/>
  <c r="K3" i="92"/>
  <c r="J3" i="92"/>
  <c r="I3" i="92"/>
  <c r="H3" i="92"/>
  <c r="G3" i="92"/>
  <c r="F3" i="92"/>
  <c r="E3" i="92"/>
  <c r="D3" i="92"/>
  <c r="D8" i="95" l="1"/>
  <c r="D7" i="96"/>
  <c r="Q8" i="96"/>
  <c r="O8" i="97"/>
  <c r="W10" i="92"/>
  <c r="W23" i="97"/>
  <c r="V25" i="97"/>
  <c r="W26" i="97"/>
  <c r="V34" i="97"/>
  <c r="W35" i="97"/>
  <c r="V52" i="97"/>
  <c r="W53" i="97"/>
  <c r="V55" i="97"/>
  <c r="V61" i="97"/>
  <c r="W62" i="97"/>
  <c r="V64" i="97"/>
  <c r="W65" i="97"/>
  <c r="V70" i="97"/>
  <c r="V73" i="97"/>
  <c r="U7" i="74"/>
  <c r="U6" i="74"/>
  <c r="U5" i="74"/>
  <c r="U4" i="74"/>
  <c r="U3" i="74"/>
  <c r="U2" i="74"/>
  <c r="S7" i="74"/>
  <c r="S6" i="74"/>
  <c r="S5" i="74"/>
  <c r="S4" i="74"/>
  <c r="S3" i="74"/>
  <c r="S2" i="74"/>
  <c r="Q7" i="74"/>
  <c r="Q6" i="74"/>
  <c r="Q5" i="74"/>
  <c r="Q4" i="74"/>
  <c r="Q3" i="74"/>
  <c r="Q2" i="74"/>
  <c r="O7" i="74"/>
  <c r="O6" i="74"/>
  <c r="O5" i="74"/>
  <c r="O4" i="74"/>
  <c r="O3" i="74"/>
  <c r="O2" i="74"/>
  <c r="U7" i="73"/>
  <c r="U6" i="73"/>
  <c r="U5" i="73"/>
  <c r="U4" i="73"/>
  <c r="U3" i="73"/>
  <c r="U2" i="73"/>
  <c r="S7" i="73" l="1"/>
  <c r="S6" i="73"/>
  <c r="S5" i="73"/>
  <c r="S4" i="73"/>
  <c r="S3" i="73"/>
  <c r="S2" i="73"/>
  <c r="Q7" i="73"/>
  <c r="Q6" i="73"/>
  <c r="Q5" i="73"/>
  <c r="Q4" i="73"/>
  <c r="Q3" i="73"/>
  <c r="Q2" i="73"/>
  <c r="O7" i="73"/>
  <c r="O6" i="73"/>
  <c r="O5" i="73"/>
  <c r="O4" i="73"/>
  <c r="O3" i="73"/>
  <c r="O2" i="73"/>
  <c r="C8" i="37" l="1"/>
  <c r="L42" i="78" l="1"/>
  <c r="J42" i="78"/>
  <c r="L39" i="78"/>
  <c r="J39" i="78"/>
  <c r="L36" i="78"/>
  <c r="J36" i="78"/>
  <c r="L32" i="78"/>
  <c r="J32" i="78"/>
  <c r="L29" i="78"/>
  <c r="J29" i="78"/>
  <c r="L27" i="78"/>
  <c r="J27" i="78"/>
  <c r="E27" i="78"/>
  <c r="D27" i="78"/>
  <c r="B27" i="78"/>
  <c r="L26" i="78"/>
  <c r="J26" i="78"/>
  <c r="E26" i="78"/>
  <c r="D26" i="78"/>
  <c r="B26" i="78"/>
  <c r="L24" i="78"/>
  <c r="J24" i="78"/>
  <c r="E24" i="78"/>
  <c r="D24" i="78"/>
  <c r="B24" i="78"/>
  <c r="L23" i="78"/>
  <c r="J23" i="78"/>
  <c r="E23" i="78"/>
  <c r="D23" i="78"/>
  <c r="B23" i="78"/>
  <c r="L21" i="78"/>
  <c r="J21" i="78"/>
  <c r="E21" i="78"/>
  <c r="D21" i="78"/>
  <c r="B21" i="78"/>
  <c r="L20" i="78"/>
  <c r="J20" i="78"/>
  <c r="E20" i="78"/>
  <c r="D20" i="78"/>
  <c r="B20" i="78"/>
  <c r="L42" i="77"/>
  <c r="J42" i="77"/>
  <c r="L39" i="77"/>
  <c r="J39" i="77"/>
  <c r="L36" i="77"/>
  <c r="J36" i="77"/>
  <c r="L32" i="77"/>
  <c r="J32" i="77"/>
  <c r="L29" i="77"/>
  <c r="J29" i="77"/>
  <c r="L27" i="77"/>
  <c r="J27" i="77"/>
  <c r="E27" i="77"/>
  <c r="D27" i="77"/>
  <c r="B27" i="77"/>
  <c r="L26" i="77"/>
  <c r="J26" i="77"/>
  <c r="E26" i="77"/>
  <c r="D26" i="77"/>
  <c r="B26" i="77"/>
  <c r="L24" i="77"/>
  <c r="J24" i="77"/>
  <c r="E24" i="77"/>
  <c r="D24" i="77"/>
  <c r="B24" i="77"/>
  <c r="L23" i="77"/>
  <c r="J23" i="77"/>
  <c r="E23" i="77"/>
  <c r="D23" i="77"/>
  <c r="B23" i="77"/>
  <c r="L21" i="77"/>
  <c r="J21" i="77"/>
  <c r="E21" i="77"/>
  <c r="D21" i="77"/>
  <c r="B21" i="77"/>
  <c r="L20" i="77"/>
  <c r="J20" i="77"/>
  <c r="E20" i="77"/>
  <c r="D20" i="77"/>
  <c r="B20" i="77"/>
  <c r="W41" i="74"/>
  <c r="V41" i="74"/>
  <c r="U40" i="74"/>
  <c r="W40" i="74" s="1"/>
  <c r="S40" i="74"/>
  <c r="V40" i="74" s="1"/>
  <c r="N40" i="74"/>
  <c r="E40" i="74"/>
  <c r="C40" i="74"/>
  <c r="W39" i="74"/>
  <c r="V39" i="74"/>
  <c r="U38" i="74"/>
  <c r="W38" i="74" s="1"/>
  <c r="S38" i="74"/>
  <c r="V38" i="74" s="1"/>
  <c r="N38" i="74"/>
  <c r="E38" i="74"/>
  <c r="C38" i="74"/>
  <c r="U37" i="74"/>
  <c r="W37" i="74" s="1"/>
  <c r="S37" i="74"/>
  <c r="V37" i="74" s="1"/>
  <c r="N37" i="74"/>
  <c r="E37" i="74"/>
  <c r="C37" i="74"/>
  <c r="W36" i="74"/>
  <c r="V36" i="74"/>
  <c r="U35" i="74"/>
  <c r="W35" i="74" s="1"/>
  <c r="S35" i="74"/>
  <c r="V35" i="74" s="1"/>
  <c r="N35" i="74"/>
  <c r="E35" i="74"/>
  <c r="C35" i="74"/>
  <c r="U34" i="74"/>
  <c r="W34" i="74" s="1"/>
  <c r="S34" i="74"/>
  <c r="V34" i="74" s="1"/>
  <c r="N34" i="74"/>
  <c r="E34" i="74"/>
  <c r="C34" i="74"/>
  <c r="W33" i="74"/>
  <c r="V33" i="74"/>
  <c r="U32" i="74"/>
  <c r="W32" i="74" s="1"/>
  <c r="S32" i="74"/>
  <c r="V32" i="74" s="1"/>
  <c r="N32" i="74"/>
  <c r="E32" i="74"/>
  <c r="C32" i="74"/>
  <c r="U31" i="74"/>
  <c r="W31" i="74" s="1"/>
  <c r="S31" i="74"/>
  <c r="V31" i="74" s="1"/>
  <c r="N31" i="74"/>
  <c r="E31" i="74"/>
  <c r="C31" i="74"/>
  <c r="W30" i="74"/>
  <c r="V30" i="74"/>
  <c r="U29" i="74"/>
  <c r="W29" i="74" s="1"/>
  <c r="S29" i="74"/>
  <c r="V29" i="74" s="1"/>
  <c r="N29" i="74"/>
  <c r="E29" i="74"/>
  <c r="C29" i="74"/>
  <c r="U28" i="74"/>
  <c r="W28" i="74" s="1"/>
  <c r="S28" i="74"/>
  <c r="V28" i="74" s="1"/>
  <c r="N28" i="74"/>
  <c r="E28" i="74"/>
  <c r="C28" i="74"/>
  <c r="W27" i="74"/>
  <c r="V27" i="74"/>
  <c r="U26" i="74"/>
  <c r="W26" i="74" s="1"/>
  <c r="S26" i="74"/>
  <c r="V26" i="74" s="1"/>
  <c r="N26" i="74"/>
  <c r="E26" i="74"/>
  <c r="C26" i="74"/>
  <c r="U25" i="74"/>
  <c r="W25" i="74" s="1"/>
  <c r="S25" i="74"/>
  <c r="V25" i="74" s="1"/>
  <c r="N25" i="74"/>
  <c r="E25" i="74"/>
  <c r="C25" i="74"/>
  <c r="W24" i="74"/>
  <c r="V24" i="74"/>
  <c r="U23" i="74"/>
  <c r="S23" i="74"/>
  <c r="N23" i="74"/>
  <c r="E23" i="74"/>
  <c r="C23" i="74"/>
  <c r="U22" i="74"/>
  <c r="W22" i="74" s="1"/>
  <c r="S22" i="74"/>
  <c r="V22" i="74" s="1"/>
  <c r="N22" i="74"/>
  <c r="E22" i="74"/>
  <c r="C22" i="74"/>
  <c r="W21" i="74"/>
  <c r="V21" i="74"/>
  <c r="U20" i="74"/>
  <c r="W20" i="74" s="1"/>
  <c r="S20" i="74"/>
  <c r="V20" i="74" s="1"/>
  <c r="N20" i="74"/>
  <c r="E20" i="74"/>
  <c r="C20" i="74"/>
  <c r="U19" i="74"/>
  <c r="W19" i="74" s="1"/>
  <c r="S19" i="74"/>
  <c r="V19" i="74" s="1"/>
  <c r="N19" i="74"/>
  <c r="E19" i="74"/>
  <c r="C19" i="74"/>
  <c r="A19" i="74"/>
  <c r="H7" i="74"/>
  <c r="G7" i="74"/>
  <c r="F7" i="74"/>
  <c r="G5" i="74"/>
  <c r="H4" i="74"/>
  <c r="D4" i="74"/>
  <c r="F3" i="74"/>
  <c r="E3" i="74"/>
  <c r="H2" i="74"/>
  <c r="G2" i="74"/>
  <c r="D2" i="74"/>
  <c r="W41" i="73"/>
  <c r="V41" i="73"/>
  <c r="U40" i="73"/>
  <c r="W40" i="73" s="1"/>
  <c r="S40" i="73"/>
  <c r="V40" i="73" s="1"/>
  <c r="N40" i="73"/>
  <c r="E40" i="73"/>
  <c r="C40" i="73"/>
  <c r="W39" i="73"/>
  <c r="V39" i="73"/>
  <c r="U38" i="73"/>
  <c r="W38" i="73" s="1"/>
  <c r="S38" i="73"/>
  <c r="V38" i="73" s="1"/>
  <c r="N38" i="73"/>
  <c r="E38" i="73"/>
  <c r="C38" i="73"/>
  <c r="U37" i="73"/>
  <c r="W37" i="73" s="1"/>
  <c r="S37" i="73"/>
  <c r="V37" i="73" s="1"/>
  <c r="N37" i="73"/>
  <c r="E37" i="73"/>
  <c r="C37" i="73"/>
  <c r="W36" i="73"/>
  <c r="V36" i="73"/>
  <c r="U35" i="73"/>
  <c r="W35" i="73" s="1"/>
  <c r="S35" i="73"/>
  <c r="V35" i="73" s="1"/>
  <c r="N35" i="73"/>
  <c r="E35" i="73"/>
  <c r="C35" i="73"/>
  <c r="U34" i="73"/>
  <c r="W34" i="73" s="1"/>
  <c r="S34" i="73"/>
  <c r="V34" i="73" s="1"/>
  <c r="N34" i="73"/>
  <c r="E34" i="73"/>
  <c r="C34" i="73"/>
  <c r="W33" i="73"/>
  <c r="V33" i="73"/>
  <c r="U32" i="73"/>
  <c r="W32" i="73" s="1"/>
  <c r="S32" i="73"/>
  <c r="V32" i="73" s="1"/>
  <c r="N32" i="73"/>
  <c r="E32" i="73"/>
  <c r="C32" i="73"/>
  <c r="U31" i="73"/>
  <c r="W31" i="73" s="1"/>
  <c r="S31" i="73"/>
  <c r="V31" i="73" s="1"/>
  <c r="N31" i="73"/>
  <c r="E31" i="73"/>
  <c r="C31" i="73"/>
  <c r="W30" i="73"/>
  <c r="V30" i="73"/>
  <c r="U29" i="73"/>
  <c r="W29" i="73" s="1"/>
  <c r="S29" i="73"/>
  <c r="V29" i="73" s="1"/>
  <c r="N29" i="73"/>
  <c r="E29" i="73"/>
  <c r="C29" i="73"/>
  <c r="U28" i="73"/>
  <c r="W28" i="73" s="1"/>
  <c r="S28" i="73"/>
  <c r="V28" i="73" s="1"/>
  <c r="N28" i="73"/>
  <c r="E28" i="73"/>
  <c r="C28" i="73"/>
  <c r="W27" i="73"/>
  <c r="V27" i="73"/>
  <c r="U26" i="73"/>
  <c r="W26" i="73" s="1"/>
  <c r="S26" i="73"/>
  <c r="V26" i="73" s="1"/>
  <c r="N26" i="73"/>
  <c r="E26" i="73"/>
  <c r="C26" i="73"/>
  <c r="U25" i="73"/>
  <c r="W25" i="73" s="1"/>
  <c r="S25" i="73"/>
  <c r="V25" i="73" s="1"/>
  <c r="N25" i="73"/>
  <c r="E25" i="73"/>
  <c r="C25" i="73"/>
  <c r="W24" i="73"/>
  <c r="V24" i="73"/>
  <c r="U23" i="73"/>
  <c r="W23" i="73" s="1"/>
  <c r="S23" i="73"/>
  <c r="V23" i="73" s="1"/>
  <c r="N23" i="73"/>
  <c r="E23" i="73"/>
  <c r="C23" i="73"/>
  <c r="U22" i="73"/>
  <c r="D7" i="73" s="1"/>
  <c r="S22" i="73"/>
  <c r="V22" i="73" s="1"/>
  <c r="N22" i="73"/>
  <c r="E22" i="73"/>
  <c r="C22" i="73"/>
  <c r="W21" i="73"/>
  <c r="V21" i="73"/>
  <c r="U20" i="73"/>
  <c r="W20" i="73" s="1"/>
  <c r="S20" i="73"/>
  <c r="V20" i="73" s="1"/>
  <c r="N20" i="73"/>
  <c r="E20" i="73"/>
  <c r="C20" i="73"/>
  <c r="U19" i="73"/>
  <c r="W19" i="73" s="1"/>
  <c r="S19" i="73"/>
  <c r="V19" i="73" s="1"/>
  <c r="N19" i="73"/>
  <c r="E19" i="73"/>
  <c r="C19" i="73"/>
  <c r="A19" i="73"/>
  <c r="F7" i="73"/>
  <c r="H6" i="73"/>
  <c r="G6" i="73"/>
  <c r="F6" i="73"/>
  <c r="E6" i="73"/>
  <c r="D6" i="73"/>
  <c r="G5" i="73"/>
  <c r="G4" i="73"/>
  <c r="E4" i="73"/>
  <c r="H3" i="73"/>
  <c r="G3" i="73"/>
  <c r="F3" i="73"/>
  <c r="S8" i="73"/>
  <c r="O8" i="73"/>
  <c r="F2" i="73"/>
  <c r="E2" i="73"/>
  <c r="D2" i="73"/>
  <c r="U73" i="67"/>
  <c r="W73" i="67" s="1"/>
  <c r="S73" i="67"/>
  <c r="V73" i="67" s="1"/>
  <c r="N73" i="67"/>
  <c r="E73" i="67"/>
  <c r="C73" i="67"/>
  <c r="W72" i="67"/>
  <c r="V72" i="67"/>
  <c r="U71" i="67"/>
  <c r="W71" i="67" s="1"/>
  <c r="S71" i="67"/>
  <c r="V71" i="67" s="1"/>
  <c r="N71" i="67"/>
  <c r="E71" i="67"/>
  <c r="C71" i="67"/>
  <c r="U70" i="67"/>
  <c r="W70" i="67" s="1"/>
  <c r="S70" i="67"/>
  <c r="V70" i="67" s="1"/>
  <c r="N70" i="67"/>
  <c r="E70" i="67"/>
  <c r="C70" i="67"/>
  <c r="W69" i="67"/>
  <c r="V69" i="67"/>
  <c r="U68" i="67"/>
  <c r="W68" i="67" s="1"/>
  <c r="S68" i="67"/>
  <c r="V68" i="67" s="1"/>
  <c r="N68" i="67"/>
  <c r="E68" i="67"/>
  <c r="C68" i="67"/>
  <c r="U67" i="67"/>
  <c r="W67" i="67" s="1"/>
  <c r="S67" i="67"/>
  <c r="V67" i="67" s="1"/>
  <c r="N67" i="67"/>
  <c r="E67" i="67"/>
  <c r="C67" i="67"/>
  <c r="W66" i="67"/>
  <c r="V66" i="67"/>
  <c r="U65" i="67"/>
  <c r="W65" i="67" s="1"/>
  <c r="S65" i="67"/>
  <c r="V65" i="67" s="1"/>
  <c r="N65" i="67"/>
  <c r="E65" i="67"/>
  <c r="C65" i="67"/>
  <c r="U64" i="67"/>
  <c r="W64" i="67" s="1"/>
  <c r="S64" i="67"/>
  <c r="V64" i="67" s="1"/>
  <c r="N64" i="67"/>
  <c r="E64" i="67"/>
  <c r="C64" i="67"/>
  <c r="W63" i="67"/>
  <c r="V63" i="67"/>
  <c r="U62" i="67"/>
  <c r="W62" i="67" s="1"/>
  <c r="S62" i="67"/>
  <c r="V62" i="67" s="1"/>
  <c r="N62" i="67"/>
  <c r="E62" i="67"/>
  <c r="C62" i="67"/>
  <c r="U61" i="67"/>
  <c r="W61" i="67" s="1"/>
  <c r="S61" i="67"/>
  <c r="V61" i="67" s="1"/>
  <c r="N61" i="67"/>
  <c r="E61" i="67"/>
  <c r="C61" i="67"/>
  <c r="W60" i="67"/>
  <c r="V60" i="67"/>
  <c r="U59" i="67"/>
  <c r="W59" i="67" s="1"/>
  <c r="S59" i="67"/>
  <c r="J7" i="67" s="1"/>
  <c r="N59" i="67"/>
  <c r="E59" i="67"/>
  <c r="C59" i="67"/>
  <c r="U58" i="67"/>
  <c r="W58" i="67" s="1"/>
  <c r="S58" i="67"/>
  <c r="V58" i="67" s="1"/>
  <c r="N58" i="67"/>
  <c r="E58" i="67"/>
  <c r="C58" i="67"/>
  <c r="W57" i="67"/>
  <c r="V57" i="67"/>
  <c r="U56" i="67"/>
  <c r="W56" i="67" s="1"/>
  <c r="S56" i="67"/>
  <c r="V56" i="67" s="1"/>
  <c r="N56" i="67"/>
  <c r="E56" i="67"/>
  <c r="C56" i="67"/>
  <c r="U55" i="67"/>
  <c r="W55" i="67" s="1"/>
  <c r="S55" i="67"/>
  <c r="V55" i="67" s="1"/>
  <c r="N55" i="67"/>
  <c r="E55" i="67"/>
  <c r="C55" i="67"/>
  <c r="W54" i="67"/>
  <c r="V54" i="67"/>
  <c r="U53" i="67"/>
  <c r="W53" i="67" s="1"/>
  <c r="S53" i="67"/>
  <c r="V53" i="67" s="1"/>
  <c r="N53" i="67"/>
  <c r="E53" i="67"/>
  <c r="C53" i="67"/>
  <c r="U52" i="67"/>
  <c r="W52" i="67" s="1"/>
  <c r="S52" i="67"/>
  <c r="V52" i="67" s="1"/>
  <c r="N52" i="67"/>
  <c r="E52" i="67"/>
  <c r="C52" i="67"/>
  <c r="A52" i="67"/>
  <c r="W51" i="67"/>
  <c r="V51" i="67"/>
  <c r="W50" i="67"/>
  <c r="V50" i="67"/>
  <c r="W49" i="67"/>
  <c r="V49" i="67"/>
  <c r="W47" i="67"/>
  <c r="V47" i="67"/>
  <c r="W46" i="67"/>
  <c r="V46" i="67"/>
  <c r="W45" i="67"/>
  <c r="V45" i="67"/>
  <c r="W44" i="67"/>
  <c r="V44" i="67"/>
  <c r="W43" i="67"/>
  <c r="V43" i="67"/>
  <c r="W42" i="67"/>
  <c r="V42" i="67"/>
  <c r="W41" i="67"/>
  <c r="V41" i="67"/>
  <c r="U40" i="67"/>
  <c r="W40" i="67" s="1"/>
  <c r="S40" i="67"/>
  <c r="V40" i="67" s="1"/>
  <c r="N40" i="67"/>
  <c r="E40" i="67"/>
  <c r="C40" i="67"/>
  <c r="W39" i="67"/>
  <c r="V39" i="67"/>
  <c r="U38" i="67"/>
  <c r="W38" i="67" s="1"/>
  <c r="S38" i="67"/>
  <c r="V38" i="67" s="1"/>
  <c r="N38" i="67"/>
  <c r="E38" i="67"/>
  <c r="C38" i="67"/>
  <c r="U37" i="67"/>
  <c r="W37" i="67" s="1"/>
  <c r="S37" i="67"/>
  <c r="V37" i="67" s="1"/>
  <c r="N37" i="67"/>
  <c r="E37" i="67"/>
  <c r="C37" i="67"/>
  <c r="W36" i="67"/>
  <c r="V36" i="67"/>
  <c r="U35" i="67"/>
  <c r="W35" i="67" s="1"/>
  <c r="S35" i="67"/>
  <c r="V35" i="67" s="1"/>
  <c r="N35" i="67"/>
  <c r="E35" i="67"/>
  <c r="C35" i="67"/>
  <c r="U34" i="67"/>
  <c r="W34" i="67" s="1"/>
  <c r="S34" i="67"/>
  <c r="V34" i="67" s="1"/>
  <c r="N34" i="67"/>
  <c r="E34" i="67"/>
  <c r="C34" i="67"/>
  <c r="W33" i="67"/>
  <c r="V33" i="67"/>
  <c r="U32" i="67"/>
  <c r="W32" i="67" s="1"/>
  <c r="S32" i="67"/>
  <c r="V32" i="67" s="1"/>
  <c r="N32" i="67"/>
  <c r="E32" i="67"/>
  <c r="C32" i="67"/>
  <c r="U31" i="67"/>
  <c r="W31" i="67" s="1"/>
  <c r="S31" i="67"/>
  <c r="V31" i="67" s="1"/>
  <c r="N31" i="67"/>
  <c r="E31" i="67"/>
  <c r="C31" i="67"/>
  <c r="W30" i="67"/>
  <c r="V30" i="67"/>
  <c r="U29" i="67"/>
  <c r="W29" i="67" s="1"/>
  <c r="S29" i="67"/>
  <c r="V29" i="67" s="1"/>
  <c r="N29" i="67"/>
  <c r="E29" i="67"/>
  <c r="C29" i="67"/>
  <c r="U28" i="67"/>
  <c r="W28" i="67" s="1"/>
  <c r="S28" i="67"/>
  <c r="V28" i="67" s="1"/>
  <c r="N28" i="67"/>
  <c r="E28" i="67"/>
  <c r="C28" i="67"/>
  <c r="W27" i="67"/>
  <c r="V27" i="67"/>
  <c r="U26" i="67"/>
  <c r="W26" i="67" s="1"/>
  <c r="S26" i="67"/>
  <c r="V26" i="67" s="1"/>
  <c r="N26" i="67"/>
  <c r="E26" i="67"/>
  <c r="C26" i="67"/>
  <c r="U25" i="67"/>
  <c r="W25" i="67" s="1"/>
  <c r="S25" i="67"/>
  <c r="V25" i="67" s="1"/>
  <c r="N25" i="67"/>
  <c r="E25" i="67"/>
  <c r="C25" i="67"/>
  <c r="W24" i="67"/>
  <c r="V24" i="67"/>
  <c r="U23" i="67"/>
  <c r="W23" i="67" s="1"/>
  <c r="S23" i="67"/>
  <c r="V23" i="67" s="1"/>
  <c r="N23" i="67"/>
  <c r="E23" i="67"/>
  <c r="C23" i="67"/>
  <c r="U22" i="67"/>
  <c r="W22" i="67" s="1"/>
  <c r="S22" i="67"/>
  <c r="V22" i="67" s="1"/>
  <c r="N22" i="67"/>
  <c r="E22" i="67"/>
  <c r="C22" i="67"/>
  <c r="W21" i="67"/>
  <c r="V21" i="67"/>
  <c r="U20" i="67"/>
  <c r="W20" i="67" s="1"/>
  <c r="S20" i="67"/>
  <c r="V20" i="67" s="1"/>
  <c r="N20" i="67"/>
  <c r="E20" i="67"/>
  <c r="C20" i="67"/>
  <c r="U19" i="67"/>
  <c r="W19" i="67" s="1"/>
  <c r="S3" i="67" s="1"/>
  <c r="S19" i="67"/>
  <c r="V19" i="67" s="1"/>
  <c r="N19" i="67"/>
  <c r="E19" i="67"/>
  <c r="C19" i="67"/>
  <c r="A19" i="67"/>
  <c r="Q7" i="67"/>
  <c r="O7" i="67"/>
  <c r="M7" i="67"/>
  <c r="L7" i="67"/>
  <c r="K7" i="67"/>
  <c r="I7" i="67"/>
  <c r="H7" i="67"/>
  <c r="F7" i="67"/>
  <c r="Q6" i="67"/>
  <c r="O6" i="67"/>
  <c r="M6" i="67"/>
  <c r="L6" i="67"/>
  <c r="K6" i="67"/>
  <c r="J6" i="67"/>
  <c r="I6" i="67"/>
  <c r="Q5" i="67"/>
  <c r="O5" i="67"/>
  <c r="M5" i="67"/>
  <c r="L5" i="67"/>
  <c r="J5" i="67"/>
  <c r="I5" i="67"/>
  <c r="E5" i="67"/>
  <c r="Q4" i="67"/>
  <c r="O4" i="67"/>
  <c r="M4" i="67"/>
  <c r="L4" i="67"/>
  <c r="K4" i="67"/>
  <c r="J4" i="67"/>
  <c r="I4" i="67"/>
  <c r="H4" i="67"/>
  <c r="F4" i="67"/>
  <c r="Q3" i="67"/>
  <c r="O3" i="67"/>
  <c r="M3" i="67"/>
  <c r="L3" i="67"/>
  <c r="K3" i="67"/>
  <c r="J3" i="67"/>
  <c r="I3" i="67"/>
  <c r="G3" i="67"/>
  <c r="F3" i="67"/>
  <c r="Q2" i="67"/>
  <c r="O2" i="67"/>
  <c r="M2" i="67"/>
  <c r="L2" i="67"/>
  <c r="K2" i="67"/>
  <c r="J2" i="67"/>
  <c r="I2" i="67"/>
  <c r="G2" i="67"/>
  <c r="F2" i="67"/>
  <c r="D4" i="73" l="1"/>
  <c r="D5" i="67"/>
  <c r="D6" i="67"/>
  <c r="E7" i="67"/>
  <c r="F5" i="73"/>
  <c r="G7" i="73"/>
  <c r="D5" i="74"/>
  <c r="H2" i="67"/>
  <c r="G4" i="67"/>
  <c r="H6" i="67"/>
  <c r="D7" i="67"/>
  <c r="D7" i="74"/>
  <c r="U8" i="73"/>
  <c r="W22" i="73"/>
  <c r="Q8" i="73"/>
  <c r="F6" i="74"/>
  <c r="D3" i="74"/>
  <c r="H6" i="74"/>
  <c r="Q8" i="74"/>
  <c r="F5" i="74"/>
  <c r="H5" i="74"/>
  <c r="E3" i="67"/>
  <c r="D3" i="73"/>
  <c r="F4" i="73"/>
  <c r="H5" i="73"/>
  <c r="F4" i="74"/>
  <c r="O8" i="74"/>
  <c r="G7" i="67"/>
  <c r="G2" i="73"/>
  <c r="E3" i="73"/>
  <c r="E7" i="73"/>
  <c r="G4" i="74"/>
  <c r="D6" i="74"/>
  <c r="D3" i="67"/>
  <c r="H2" i="73"/>
  <c r="H4" i="73"/>
  <c r="E6" i="74"/>
  <c r="D2" i="67"/>
  <c r="H3" i="67"/>
  <c r="G5" i="67"/>
  <c r="F2" i="74"/>
  <c r="F5" i="67"/>
  <c r="E2" i="67"/>
  <c r="D4" i="67"/>
  <c r="H5" i="67"/>
  <c r="F6" i="67"/>
  <c r="D5" i="73"/>
  <c r="H7" i="73"/>
  <c r="G3" i="74"/>
  <c r="G6" i="74"/>
  <c r="E4" i="67"/>
  <c r="G6" i="67"/>
  <c r="E5" i="73"/>
  <c r="H3" i="74"/>
  <c r="K5" i="67"/>
  <c r="V59" i="67"/>
  <c r="S7" i="67" s="1"/>
  <c r="U6" i="67"/>
  <c r="S6" i="67"/>
  <c r="U2" i="67"/>
  <c r="S2" i="67"/>
  <c r="O8" i="67"/>
  <c r="U7" i="67"/>
  <c r="Q8" i="67"/>
  <c r="U3" i="67"/>
  <c r="S5" i="67"/>
  <c r="U4" i="67"/>
  <c r="S4" i="67"/>
  <c r="U5" i="67"/>
  <c r="E6" i="67"/>
  <c r="V23" i="74"/>
  <c r="E2" i="74"/>
  <c r="W23" i="74"/>
  <c r="E4" i="74"/>
  <c r="E5" i="74"/>
  <c r="E7" i="74"/>
  <c r="S8" i="74" l="1"/>
  <c r="U8" i="74"/>
  <c r="S8" i="67"/>
  <c r="U8" i="67"/>
</calcChain>
</file>

<file path=xl/sharedStrings.xml><?xml version="1.0" encoding="utf-8"?>
<sst xmlns="http://schemas.openxmlformats.org/spreadsheetml/2006/main" count="1771" uniqueCount="245">
  <si>
    <t>Zweiter Gruppe B</t>
  </si>
  <si>
    <t>Dritter Gruppe A</t>
  </si>
  <si>
    <t>Sieger Gruppe B</t>
  </si>
  <si>
    <t>Zweiter Gruppe A</t>
  </si>
  <si>
    <t>Dritter Gruppe B</t>
  </si>
  <si>
    <t>Sp.u.Pl. 5/6</t>
  </si>
  <si>
    <t>Gew. 1. Halbfinale</t>
  </si>
  <si>
    <t>Sp.u.Pl. 3/4</t>
  </si>
  <si>
    <t>Verl. 1.Halbfinale</t>
  </si>
  <si>
    <t>Verl. 2.Halbfinale</t>
  </si>
  <si>
    <t>Gew. 2. Halbfinale</t>
  </si>
  <si>
    <t>Endspiel</t>
  </si>
  <si>
    <t>Abschlußtabelle</t>
  </si>
  <si>
    <t>1. und württembergischer Meister</t>
  </si>
  <si>
    <t>Ausrichter</t>
  </si>
  <si>
    <t>1. und Landesliga Meister</t>
  </si>
  <si>
    <t xml:space="preserve">Besonderheiten des Feldes erklären (ins Feld ragende Gegenstände, Verankerungen usw.) </t>
  </si>
  <si>
    <t xml:space="preserve">Ablauf des Spieltages/Spielfolge bekannt geben </t>
  </si>
  <si>
    <t xml:space="preserve">Spielberichtsbögen </t>
  </si>
  <si>
    <t>Alle Unterlagen werden in Zukunft per Mail verschickt.</t>
  </si>
  <si>
    <t xml:space="preserve">Entgegennahme der Spielberichtsbögen nach dem Spiel und deren Prüfung auf Vollständigkeit. </t>
  </si>
  <si>
    <r>
      <t>Prüfung, ob alle Mannschaften anwesend sind</t>
    </r>
    <r>
      <rPr>
        <b/>
        <sz val="9.5"/>
        <rFont val="Arial"/>
        <family val="2"/>
      </rPr>
      <t xml:space="preserve"> * </t>
    </r>
  </si>
  <si>
    <r>
      <t xml:space="preserve">Überprüfung ob </t>
    </r>
    <r>
      <rPr>
        <b/>
        <sz val="9.5"/>
        <rFont val="Arial"/>
        <family val="2"/>
      </rPr>
      <t xml:space="preserve">Freigabevermerk (falls nötig) </t>
    </r>
    <r>
      <rPr>
        <sz val="9.5"/>
        <rFont val="Arial"/>
        <family val="2"/>
      </rPr>
      <t xml:space="preserve">vorhanden ist </t>
    </r>
  </si>
  <si>
    <r>
      <t>Spielergebnisse im Internet (</t>
    </r>
    <r>
      <rPr>
        <i/>
        <sz val="9.5"/>
        <rFont val="Arial"/>
        <family val="2"/>
      </rPr>
      <t>www.faustball-ergebnisse.de</t>
    </r>
    <r>
      <rPr>
        <sz val="9.5"/>
        <rFont val="Arial"/>
        <family val="2"/>
      </rPr>
      <t>) bis Sonntag 18:00 Uhr eintragen</t>
    </r>
  </si>
  <si>
    <r>
      <t>*</t>
    </r>
    <r>
      <rPr>
        <u/>
        <sz val="9.5"/>
        <rFont val="Arial"/>
        <family val="2"/>
      </rPr>
      <t xml:space="preserve"> Zusätzliche Hinweise:</t>
    </r>
    <r>
      <rPr>
        <sz val="9.5"/>
        <rFont val="Arial"/>
        <family val="2"/>
      </rPr>
      <t xml:space="preserve"> </t>
    </r>
  </si>
  <si>
    <t>n.i.O</t>
  </si>
  <si>
    <t>TSV Gärtringen 2</t>
  </si>
  <si>
    <t>BZM Süd</t>
  </si>
  <si>
    <t>Dieses Formular unterschrieben sowie ggf. zusätzliche Informationen zum Spieltag auf der Rückseite zusammen mit den Spielberichtsbögen an den Staffelleiter senden.</t>
  </si>
  <si>
    <t>Datum:</t>
  </si>
  <si>
    <t>Verein, Name:</t>
  </si>
  <si>
    <t>Unterschrift:</t>
  </si>
  <si>
    <t>Besondere Vorkommnisse :</t>
  </si>
  <si>
    <t xml:space="preserve">Verspätetes Eintreffen von Mannschaften </t>
  </si>
  <si>
    <t>10 Uhr</t>
  </si>
  <si>
    <t xml:space="preserve">Tipp für die Spielführer: Den Schiedsrichter unterstützen und frühzeitig und selbständig die Spielberichte ausfüllen. </t>
  </si>
  <si>
    <t>6.</t>
  </si>
  <si>
    <t>Halbfinale</t>
  </si>
  <si>
    <t>Sieger Gruppe A</t>
  </si>
  <si>
    <t xml:space="preserve">Spielfeld ordnungsgemäß abgestreut und markiert </t>
  </si>
  <si>
    <t xml:space="preserve">Genehmigte Bänder vorhanden und Höhe in Ordnung </t>
  </si>
  <si>
    <t xml:space="preserve">Stoppuhr, Pfeife, Meterstab, Klemmbrett (möglichst auch Ballwaage und Druckluftmesser) vorhanden </t>
  </si>
  <si>
    <t xml:space="preserve">Erste Hilfe vorhanden </t>
  </si>
  <si>
    <t xml:space="preserve">Begrüßung </t>
  </si>
  <si>
    <t>Spieltag: _________________________</t>
  </si>
  <si>
    <t>Spielort: __________________________</t>
  </si>
  <si>
    <t>Spieltagsvorbereitung</t>
  </si>
  <si>
    <t>i.O</t>
  </si>
  <si>
    <t xml:space="preserve">Spielerpässe und Schiedsrichter </t>
  </si>
  <si>
    <t xml:space="preserve">Entgegennahme der Spielerpässe und Spielereinsatzformulare von den Mannschaften vor Spielbeginn </t>
  </si>
  <si>
    <t xml:space="preserve">Überprüfung auf Gültigkeit der Spielerpässe </t>
  </si>
  <si>
    <t>Überprüfung der Spielberechtigung aufgrund der Stichtage</t>
  </si>
  <si>
    <t>TSV Gärtringen 1</t>
  </si>
  <si>
    <t>Spielberichtsbögen (und nach dem letzten Spieltag auch die Spielereinsatzformulare) an den Staffelleiter senden, Poststempel 1. Werktag nach dem Spieltag !</t>
  </si>
  <si>
    <t xml:space="preserve">Einbehaltene Spielerpässe dem Staffelleiter zukommen lassen </t>
  </si>
  <si>
    <t xml:space="preserve">Ggf. Schiedsrichter auf vollständiges Ausfüllen hinweisen (Ergebnisse, Sieger, eingesetzte Spieler mit Kreuzchen, Name des Schiedsrichters, Einsprüche, Verwarnungen, Platzverweise, Verletzungen, Unterschriften) * </t>
  </si>
  <si>
    <t>Prüfung der Lizenzen der eingesetzten Schiedsrichter und Eintragung der Einsätze in die Einsatzkarte</t>
  </si>
  <si>
    <t>Tragen des Schiedsrichter-Leibchens kontrollieren</t>
  </si>
  <si>
    <t>Einheitliche Spielkleidung ?</t>
  </si>
  <si>
    <t>5.</t>
  </si>
  <si>
    <t xml:space="preserve">Abschluss </t>
  </si>
  <si>
    <t xml:space="preserve">Rückgabe der Pässe und Spielereinsatzformulare an die Mannschaften </t>
  </si>
  <si>
    <t>3.</t>
  </si>
  <si>
    <t>2.</t>
  </si>
  <si>
    <t>Bälle</t>
  </si>
  <si>
    <t xml:space="preserve"> </t>
  </si>
  <si>
    <t>4.</t>
  </si>
  <si>
    <t>10:00 Uhr</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</si>
  <si>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</si>
  <si>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</si>
  <si>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</si>
  <si>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</si>
  <si>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</si>
  <si>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</si>
  <si>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ZWR-Gruppe1</t>
  </si>
  <si>
    <t>ZWR-Gruppe2</t>
  </si>
  <si>
    <t>WM</t>
  </si>
  <si>
    <t>LLM</t>
  </si>
  <si>
    <t>1.</t>
  </si>
  <si>
    <t>Spieltag:</t>
  </si>
  <si>
    <t>Spielort:</t>
  </si>
  <si>
    <t>Spielbeginn:</t>
  </si>
  <si>
    <t>Spielzeit:</t>
  </si>
  <si>
    <t>Gruppe:</t>
  </si>
  <si>
    <t>Beginn</t>
  </si>
  <si>
    <t>Feld</t>
  </si>
  <si>
    <t>Mannschaft A</t>
  </si>
  <si>
    <t>Mannschaft B</t>
  </si>
  <si>
    <t>Schiri</t>
  </si>
  <si>
    <t>Ergebnis</t>
  </si>
  <si>
    <t>Punkte</t>
  </si>
  <si>
    <t>´-</t>
  </si>
  <si>
    <t>:</t>
  </si>
  <si>
    <t>A</t>
  </si>
  <si>
    <t>B</t>
  </si>
  <si>
    <t xml:space="preserve">  </t>
  </si>
  <si>
    <t xml:space="preserve">     </t>
  </si>
  <si>
    <t>Ergebnis der BZM</t>
  </si>
  <si>
    <t>Ergebnis Endrunde</t>
  </si>
  <si>
    <t>TV Vaihingen/Enz 1</t>
  </si>
  <si>
    <t>TV Vaihingen/Enz 2</t>
  </si>
  <si>
    <t>BZM Nord</t>
  </si>
  <si>
    <t>Ergebnis Zwischenrunde</t>
  </si>
  <si>
    <t>Ab drittem Einsatz eines Spielers in einer Mannschaft und pro Saison Festspielvermerk im Pass (Bsp: M1 LL, FF05) eintragen und im Spielereinsatzformular vermerken</t>
  </si>
  <si>
    <t xml:space="preserve">Einbehaltene Spielerpässe (z.B. wegen Sperre) dem Staffelleiter zukommen lassen </t>
  </si>
  <si>
    <t>Mannschaften:</t>
  </si>
  <si>
    <t xml:space="preserve">Teilnehmende </t>
  </si>
  <si>
    <t xml:space="preserve">Ausfüllen der Spielberichte </t>
  </si>
  <si>
    <t xml:space="preserve">Die Verantwortung für das korrekte und vollständige Ausfüllen der Spielberichte obliegt dem jeweiligen Schiedsrichter. Der Spielleiter sollte dies jedoch überwachen und die Schiedsrichter ggf. darauf hinweisen. </t>
  </si>
  <si>
    <t>TV Unterhaugstett 1</t>
  </si>
  <si>
    <t>TV Unterhaugstett 2</t>
  </si>
  <si>
    <t>2 x 6 min</t>
  </si>
  <si>
    <t>Gruppe A</t>
  </si>
  <si>
    <t>Gruppe B</t>
  </si>
  <si>
    <t>Gruppe C</t>
  </si>
  <si>
    <t>Gruppe D</t>
  </si>
  <si>
    <t>TV Unterhaugstett 3</t>
  </si>
  <si>
    <t>TV Stammheim 1</t>
  </si>
  <si>
    <t>TV Stammheim 2</t>
  </si>
  <si>
    <t>TSV Grafenau 1</t>
  </si>
  <si>
    <t>TSV Grafenau 2</t>
  </si>
  <si>
    <t>NLV Vaihingen</t>
  </si>
  <si>
    <t>Allen Mannschaften viel Freude und Erfolg - auf eine reibungslose und faire Saison!</t>
  </si>
  <si>
    <t>TSV Westerstetten</t>
  </si>
  <si>
    <t>TV Stammheim</t>
  </si>
  <si>
    <t>Brendstr. 83</t>
  </si>
  <si>
    <t>75179 Pforzheim</t>
  </si>
  <si>
    <t xml:space="preserve">Mobil: 0177-8765523 </t>
  </si>
  <si>
    <t>E-Mail: erichunruh@googlemail.com</t>
  </si>
  <si>
    <t>Pforzheim, den</t>
  </si>
  <si>
    <t xml:space="preserve">An </t>
  </si>
  <si>
    <t xml:space="preserve">die teilnehmenden Mannschaften </t>
  </si>
  <si>
    <t>per E-Mail</t>
  </si>
  <si>
    <t xml:space="preserve">Hallo liebe Faustballfreunde, </t>
  </si>
  <si>
    <t>Bei Fragen, Anregungen und Ungereimtheiten bitte nicht zögern, sondern mailen oder anrufen… Mobil: 0177-8765523 oder per E-Mail: erichunruh@googlemail.com.                      Viel Erfolg - und vor allem viel Spaß!</t>
  </si>
  <si>
    <t>Einen großen Dank vorab an die Vereine,  die Jugendspieltage ausrichten, bzw. Termine für diese Hallenrunde eingebracht haben.</t>
  </si>
  <si>
    <t xml:space="preserve"> Gruppeneinteilung</t>
  </si>
  <si>
    <t>Vorrunde Gruppe A</t>
  </si>
  <si>
    <t>Vorrunde Gruppe B</t>
  </si>
  <si>
    <t>Vorrunde Gruppe C</t>
  </si>
  <si>
    <t>Vorrunde Gruppe D</t>
  </si>
  <si>
    <t>TV Heuchlingen</t>
  </si>
  <si>
    <t>TSV Gärtringen</t>
  </si>
  <si>
    <t>TV Hohenklingen</t>
  </si>
  <si>
    <t>TSV Calw</t>
  </si>
  <si>
    <t>TSV Schwieberdingen</t>
  </si>
  <si>
    <t>Vorrunde</t>
  </si>
  <si>
    <t>Hin</t>
  </si>
  <si>
    <t>Rück</t>
  </si>
  <si>
    <t>BZM Mitte</t>
  </si>
  <si>
    <t>ZR 1</t>
  </si>
  <si>
    <t>ZR 2</t>
  </si>
  <si>
    <t>Vorrunde:</t>
  </si>
  <si>
    <t>Doppel-Vorrunde jeder gegen jeden.</t>
  </si>
  <si>
    <t>Zw-Runde:</t>
  </si>
  <si>
    <t>12 Mannschaften in zwei Zwischenrundengruppen.</t>
  </si>
  <si>
    <t>WM:</t>
  </si>
  <si>
    <t>Die ersten drei jeder ZR-Gruppe qualifizieren sich für die Endrunde (WM).</t>
  </si>
  <si>
    <t>LM:</t>
  </si>
  <si>
    <t>Die auf den Plätzen 4.-6. aus der ZR spielen um die Landesmeisterschaft.</t>
  </si>
  <si>
    <t>BZM:</t>
  </si>
  <si>
    <t>Doppelrunde</t>
  </si>
  <si>
    <t>TV Unterhaugstett 4</t>
  </si>
  <si>
    <t>TSV Dennach 1</t>
  </si>
  <si>
    <t>TSV Dennach 2</t>
  </si>
  <si>
    <t>TV Unterhaugstett</t>
  </si>
  <si>
    <t>Feldgröße: 9*18 m</t>
  </si>
  <si>
    <t>Leinenhöhe: 1,50 m</t>
  </si>
  <si>
    <t>SPIELFELD/ZEIT: Feldgröße 18 x 9 Meter (Volleyballfeld), zwei Spielfelder werden (nach Möglichkeit) benötigt. Bandhöhe: 1,50 m; Spielzeit: 2 x 6 Minuten. Bitte kindgerechte Bälle benützen ("Mini"-Bälle, Luftdruck entsprechend anpassen).</t>
  </si>
  <si>
    <t>Spielzeit: 2x6 Minuten</t>
  </si>
  <si>
    <t>TV Obernhausen</t>
  </si>
  <si>
    <t>TSV Illertissen</t>
  </si>
  <si>
    <t>Ich werde mich auf diese Tage als Spieltage beschränken (sofern es geht), damit ihr Eure Kinder bereits jetzt über die Termine informieren könnt.</t>
  </si>
  <si>
    <t>Verantwortlich:</t>
  </si>
  <si>
    <t>Bemerkungen:</t>
  </si>
  <si>
    <t>-</t>
  </si>
  <si>
    <t>2*6 min</t>
  </si>
  <si>
    <t xml:space="preserve">Spieltag: </t>
  </si>
  <si>
    <t xml:space="preserve">Spielort: </t>
  </si>
  <si>
    <t xml:space="preserve">Spielbeginn: </t>
  </si>
  <si>
    <t>Harald Sauerbrunn, Tel.: 0172-7593061</t>
  </si>
  <si>
    <t>10.00 Uhr</t>
  </si>
  <si>
    <t>Erich Unruh (Staffelleitung)</t>
  </si>
  <si>
    <t>TSV Gärtringen 3</t>
  </si>
  <si>
    <r>
      <t xml:space="preserve">Bei Unentschieden nach Ablauf der regulären Spielzeit. Wird bei </t>
    </r>
    <r>
      <rPr>
        <b/>
        <sz val="10"/>
        <rFont val="Arial"/>
        <family val="2"/>
      </rPr>
      <t>Meisterschaftsspielen</t>
    </r>
    <r>
      <rPr>
        <sz val="10"/>
        <rFont val="Arial"/>
        <family val="2"/>
      </rPr>
      <t xml:space="preserve"> (WM, LLM, BZM) eine Verlängerung um die "halbe Zeit" angesetzt, d.h. zusätzlich 2x3Min., bzw. nach nochmaligem Unentschieden 2x 1,5Min. Die Vorrunden- und Zwischenrundenspiele können dagegen auch Unentschieden enden.</t>
    </r>
  </si>
  <si>
    <r>
      <t>Mannschaften, die ältere Spieler einsetzen, melden bitte unaufgefordert "</t>
    </r>
    <r>
      <rPr>
        <b/>
        <sz val="10"/>
        <rFont val="Arial"/>
        <family val="2"/>
      </rPr>
      <t>außer Konkurrenz</t>
    </r>
    <r>
      <rPr>
        <sz val="10"/>
        <rFont val="Arial"/>
        <family val="2"/>
      </rPr>
      <t xml:space="preserve">".                                                                                                                  </t>
    </r>
    <r>
      <rPr>
        <b/>
        <sz val="10"/>
        <rFont val="Arial"/>
        <family val="2"/>
      </rPr>
      <t/>
    </r>
  </si>
  <si>
    <t>SpVgg Weil der Stadt</t>
  </si>
  <si>
    <t>Gruppeneinteilung:</t>
  </si>
  <si>
    <t>Ausschreibung zur Feldsaison 2018 der U10</t>
  </si>
  <si>
    <r>
      <t xml:space="preserve">Ergebnisse bitte </t>
    </r>
    <r>
      <rPr>
        <b/>
        <sz val="10"/>
        <color indexed="10"/>
        <rFont val="Arial"/>
        <family val="2"/>
      </rPr>
      <t>noch am Spieltag</t>
    </r>
    <r>
      <rPr>
        <sz val="10"/>
        <color indexed="10"/>
        <rFont val="Arial"/>
        <family val="2"/>
      </rPr>
      <t xml:space="preserve"> eintragen unter www.faustball.de</t>
    </r>
  </si>
  <si>
    <r>
      <t xml:space="preserve">Ich bitte die Ausrichter </t>
    </r>
    <r>
      <rPr>
        <sz val="10"/>
        <color indexed="10"/>
        <rFont val="Arial"/>
        <family val="2"/>
      </rPr>
      <t xml:space="preserve">dringend, </t>
    </r>
    <r>
      <rPr>
        <u/>
        <sz val="10"/>
        <color indexed="10"/>
        <rFont val="Arial"/>
        <family val="2"/>
      </rPr>
      <t>vor</t>
    </r>
    <r>
      <rPr>
        <sz val="10"/>
        <color indexed="10"/>
        <rFont val="Arial"/>
        <family val="2"/>
      </rPr>
      <t xml:space="preserve"> Spielbeginn</t>
    </r>
    <r>
      <rPr>
        <sz val="10"/>
        <color indexed="8"/>
        <rFont val="Arial"/>
        <family val="2"/>
      </rPr>
      <t xml:space="preserve"> die Gültigkeit der Pässe/Passanträge und Spielberechtigungen (</t>
    </r>
    <r>
      <rPr>
        <b/>
        <sz val="10"/>
        <color indexed="8"/>
        <rFont val="Arial"/>
        <family val="2"/>
      </rPr>
      <t>01.01.2008 und jünger</t>
    </r>
    <r>
      <rPr>
        <sz val="10"/>
        <color indexed="8"/>
        <rFont val="Arial"/>
        <family val="2"/>
      </rPr>
      <t xml:space="preserve">) zu kontrollieren und die notwendigen Eintragungen vorzunehmen. Bei Passanträgen muss eine Kopie des Kinderausweises bzw. der Geburtsurkunde beiliegen.                                                                                            Die Spielkarten und die Checkliste bitte nach erfolgtem Spieltag an den Staffelleiter senden (postalisch oder in hoher Auflösung als Scan).                                                                                                                     Bitte zu jedem Spiel einen </t>
    </r>
    <r>
      <rPr>
        <sz val="10"/>
        <color indexed="10"/>
        <rFont val="Arial"/>
        <family val="2"/>
      </rPr>
      <t>erwachsenen Betreuer</t>
    </r>
    <r>
      <rPr>
        <sz val="10"/>
        <color indexed="8"/>
        <rFont val="Arial"/>
        <family val="2"/>
      </rPr>
      <t xml:space="preserve"> als "Schiedsrichter-Assistent" und aufmerksame Linienrichter einsetzen!                               </t>
    </r>
  </si>
  <si>
    <t xml:space="preserve"> Gespielt wird nach SpOF mit Änderungen der LSO. </t>
  </si>
  <si>
    <t>Erich Unruh</t>
  </si>
  <si>
    <t>TV Obernhausen 1</t>
  </si>
  <si>
    <t>TV Obernhausen 2</t>
  </si>
  <si>
    <t>TV Stammheim 3</t>
  </si>
  <si>
    <t>TSV Kleinvillars</t>
  </si>
  <si>
    <t>TV Ochsenbach</t>
  </si>
  <si>
    <r>
      <t>insgesamt</t>
    </r>
    <r>
      <rPr>
        <b/>
        <sz val="10"/>
        <rFont val="Arial"/>
        <family val="2"/>
      </rPr>
      <t xml:space="preserve"> 28 Mannschaften </t>
    </r>
    <r>
      <rPr>
        <sz val="10"/>
        <rFont val="Arial"/>
        <family val="2"/>
      </rPr>
      <t>bestreiten die kommende Feldrunde. Die Vorrunde besteht aus vier Gruppen à 7 Mannschaften. Nach gespielter Vor- und Rückrunde erfolgt je nach Qualifikation die weitere Zuweisung der Teams und der Spielstätten für die Folgewettkämpfe. Die Einteilung und den Verlauf findet ihr unter dem Tabellenblatt "</t>
    </r>
    <r>
      <rPr>
        <b/>
        <sz val="10"/>
        <rFont val="Arial"/>
        <family val="2"/>
      </rPr>
      <t>Spielplan</t>
    </r>
    <r>
      <rPr>
        <sz val="10"/>
        <rFont val="Arial"/>
        <family val="2"/>
      </rPr>
      <t>". Die Tagesspielpläne dann unter den jeweiligen Gruppen, bzw. Meisterschaften.</t>
    </r>
  </si>
  <si>
    <r>
      <t xml:space="preserve">Die ersten </t>
    </r>
    <r>
      <rPr>
        <b/>
        <sz val="10"/>
        <color rgb="FFFF0000"/>
        <rFont val="Arial"/>
        <family val="2"/>
      </rPr>
      <t>drei</t>
    </r>
    <r>
      <rPr>
        <b/>
        <sz val="10"/>
        <color indexed="10"/>
        <rFont val="Arial"/>
        <family val="2"/>
      </rPr>
      <t xml:space="preserve"> </t>
    </r>
    <r>
      <rPr>
        <b/>
        <sz val="10"/>
        <rFont val="Arial"/>
        <family val="2"/>
      </rPr>
      <t>jeder Gruppe qualifizieren sich für die Zwischenrunde.</t>
    </r>
  </si>
  <si>
    <t>Die Viert- bis Siebtplatzierten spielen die Bezirksmeisterschaften aus.</t>
  </si>
  <si>
    <t>01.07.2018                       Ort je nach Quali</t>
  </si>
  <si>
    <t>15.07.2018                       Ort je nach Quali</t>
  </si>
  <si>
    <t>Die auf den Plätzen 4.-7. aus der Vorrunde, spielen die Bezirksmeister aus.</t>
  </si>
  <si>
    <t>Für die Zwischenrunden und Endrunden, sowie die Bezirksmeisterschaften liegen folgende Termine vor:</t>
  </si>
  <si>
    <t>Hinrunde BZM und ZR</t>
  </si>
  <si>
    <t>Rückrunde BZM, LLM, WM</t>
  </si>
  <si>
    <t>U10-Jugend Feldrunde 2018</t>
  </si>
  <si>
    <t>7.</t>
  </si>
  <si>
    <t>01.07.2018 - Zwischenrunde1</t>
  </si>
  <si>
    <t>tba</t>
  </si>
  <si>
    <t>01.07.2018 - Zwischenrunde2</t>
  </si>
  <si>
    <t>Landesliga Meisterschaft Feld 2018</t>
  </si>
  <si>
    <t>Ansprechpartner:</t>
  </si>
  <si>
    <t>Württembergische Meisterschaft Feld 2018</t>
  </si>
  <si>
    <t>13.05.2018 - Vorrunde GR A</t>
  </si>
  <si>
    <t>17.06.2018 - Rückrunde GR A</t>
  </si>
  <si>
    <t>Thoms Glauner, Tel.: 0151-12152230</t>
  </si>
  <si>
    <t>Obernhausen/Gräfenhausen - Turnplatz TVO - Grundstrasse</t>
  </si>
  <si>
    <t>Unterhaugstett - Sportplatz im Egartenring</t>
  </si>
  <si>
    <t>13.05.2018 - Vorrunde GR B</t>
  </si>
  <si>
    <t xml:space="preserve">89257 Illertissen, Am Vöhlinstadion, Gottfried-Hart-Straße  </t>
  </si>
  <si>
    <t>Markus Mayer, Tel.: 0157-38419627</t>
  </si>
  <si>
    <t>17.06.2018 - Rückrunde GR B</t>
  </si>
  <si>
    <t>S-Stammheim - Sportplatz hinter der Alten Turnhalle, Solitudeallee 162</t>
  </si>
  <si>
    <t>Anika Gruner, Tel.: 0173-8663678</t>
  </si>
  <si>
    <t>13.05.2018 - Vorrunde GR C</t>
  </si>
  <si>
    <t>17.06.2018 - Rückrunde GR C</t>
  </si>
  <si>
    <t>Weil der Stadt - Faustballstadion in der Jahnstr. - Nähe Schul und Sportzentrum</t>
  </si>
  <si>
    <t>Bianca Reutter, Tel.: 0162-9877151</t>
  </si>
  <si>
    <t>Olaf Niemann, Tel.: 0172-7593061</t>
  </si>
  <si>
    <t>Gärtringen - Faustballfeld hinter der Th.-Heuss-Halle -Schickhardtstrasse 34/1</t>
  </si>
  <si>
    <t>13.05.2018 - Vorrunde GR D</t>
  </si>
  <si>
    <t>17.06.2018 - Rückrunde GR D</t>
  </si>
  <si>
    <t>Bernd Wenzdorfer, Tel.: 0151-27154853</t>
  </si>
  <si>
    <t xml:space="preserve">Hohenklingen - Sportplatz "Auf der Stelle" - Maulbronner Steige 48 - Richtung "Im Köbler" </t>
  </si>
  <si>
    <t>Markus Vincon, Tel.: 0151-22903253</t>
  </si>
  <si>
    <t>Kleinvillars - Faustballplatz - Sommerhaldenweg</t>
  </si>
  <si>
    <t>wird noch bekannt gegeben</t>
  </si>
  <si>
    <t>01.07.2018 - BZM Nord Hinrunde</t>
  </si>
  <si>
    <t>15.07.2018 - BZM Nord Rückrunde</t>
  </si>
  <si>
    <t>01.07.2018 - BZM Mitte Hinrunde</t>
  </si>
  <si>
    <t>15.07.2018 - BZM Mitte Rückrunde</t>
  </si>
  <si>
    <t>01.07.2018 - BZM Süd Hinrunde</t>
  </si>
  <si>
    <t>15.07.2018 - BZM Süd Rückrunde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</si>
</sst>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407]d/\ mmmm\ yyyy;@"/>
  </numFmts>
  <fonts count="57" x14ac:knownFonts="1">
    <font>
      <sz val="10"/>
      <name val="Arial"/>
    </font>
    <font>
      <b/>
      <sz val="10"/>
      <name val="Arial"/>
      <family val="2"/>
    </font>
    <font>
      <sz val="10"/>
      <name val="Arial"/>
      <family val="2"/>
    </font>
    <font>
      <b/>
      <sz val="12"/>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name val="Arial"/>
      <family val="2"/>
    </font>
    <font>
      <b/>
      <sz val="12"/>
      <color indexed="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b/>
      <sz val="14"/>
      <name val="Arial"/>
      <family val="2"/>
    </font>
    <font>
      <sz val="10"/>
      <color indexed="20"/>
      <name val="Arial"/>
      <family val="2"/>
    </font>
    <font>
      <b/>
      <sz val="10"/>
      <color indexed="20"/>
      <name val="Arial"/>
      <family val="2"/>
    </font>
    <font>
      <sz val="8"/>
      <name val="Arial"/>
      <family val="2"/>
    </font>
    <font>
      <sz val="12"/>
      <name val="Arial"/>
      <family val="2"/>
    </font>
    <font>
      <sz val="10"/>
      <color indexed="9"/>
      <name val="Arial"/>
      <family val="2"/>
    </font>
    <font>
      <b/>
      <sz val="12"/>
      <color indexed="9"/>
      <name val="Arial"/>
      <family val="2"/>
    </font>
    <font>
      <b/>
      <sz val="10"/>
      <color indexed="9"/>
      <name val="Arial"/>
      <family val="2"/>
    </font>
    <font>
      <b/>
      <sz val="11"/>
      <name val="Arial"/>
      <family val="2"/>
    </font>
    <font>
      <sz val="11"/>
      <name val="Arial"/>
      <family val="2"/>
    </font>
    <font>
      <u/>
      <sz val="8"/>
      <color indexed="12"/>
      <name val="Arial"/>
      <family val="2"/>
    </font>
    <font>
      <b/>
      <sz val="12"/>
      <name val="Times New Roman"/>
      <family val="1"/>
    </font>
    <font>
      <sz val="9.5"/>
      <name val="Arial"/>
      <family val="2"/>
    </font>
    <font>
      <sz val="12"/>
      <name val="Arial Narrow"/>
      <family val="2"/>
    </font>
    <font>
      <b/>
      <sz val="9.5"/>
      <name val="Arial"/>
      <family val="2"/>
    </font>
    <font>
      <i/>
      <sz val="9.5"/>
      <name val="Arial"/>
      <family val="2"/>
    </font>
    <font>
      <u/>
      <sz val="9.5"/>
      <name val="Arial"/>
      <family val="2"/>
    </font>
    <font>
      <b/>
      <u/>
      <sz val="9.5"/>
      <name val="Arial"/>
      <family val="2"/>
    </font>
    <font>
      <sz val="9.5"/>
      <name val="Times New Roman"/>
      <family val="1"/>
    </font>
    <font>
      <b/>
      <i/>
      <u/>
      <sz val="10"/>
      <name val="Arial"/>
      <family val="2"/>
    </font>
    <font>
      <b/>
      <sz val="10"/>
      <name val="Arial"/>
      <family val="2"/>
    </font>
    <font>
      <u/>
      <sz val="10"/>
      <color indexed="10"/>
      <name val="Arial"/>
      <family val="2"/>
    </font>
    <font>
      <sz val="12"/>
      <name val="Times New Roman"/>
      <family val="1"/>
    </font>
    <font>
      <b/>
      <sz val="12"/>
      <name val="Arial Black"/>
      <family val="2"/>
    </font>
    <font>
      <sz val="10"/>
      <name val="Arial"/>
      <family val="2"/>
    </font>
    <font>
      <b/>
      <i/>
      <u/>
      <sz val="10"/>
      <name val="Arial"/>
      <family val="2"/>
    </font>
    <font>
      <b/>
      <sz val="10"/>
      <color rgb="FFFF0000"/>
      <name val="Arial"/>
      <family val="2"/>
    </font>
    <font>
      <sz val="10"/>
      <name val="Arial"/>
      <family val="2"/>
    </font>
    <font>
      <b/>
      <sz val="1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alignment vertical="top"/>
      <protection locked="0"/>
    </xf>
    <xf numFmtId="0" fontId="13" fillId="21" borderId="0" applyNumberFormat="0" applyBorder="0" applyAlignment="0" applyProtection="0"/>
    <xf numFmtId="0" fontId="2" fillId="22" borderId="4" applyNumberFormat="0" applyFont="0" applyAlignment="0" applyProtection="0"/>
    <xf numFmtId="0" fontId="14" fillId="3" borderId="0" applyNumberFormat="0" applyBorder="0" applyAlignment="0" applyProtection="0"/>
    <xf numFmtId="0" fontId="2" fillId="0" borderId="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23" borderId="9" applyNumberFormat="0" applyAlignment="0" applyProtection="0"/>
  </cellStyleXfs>
  <cellXfs count="258">
    <xf numFmtId="0" fontId="0" fillId="0" borderId="0" xfId="0"/>
    <xf numFmtId="0" fontId="2" fillId="0" borderId="0" xfId="0" applyFont="1" applyAlignment="1" applyProtection="1">
      <alignment horizontal="center"/>
    </xf>
    <xf numFmtId="0" fontId="0" fillId="0" borderId="0" xfId="0" applyAlignment="1">
      <alignment horizontal="left"/>
    </xf>
    <xf numFmtId="0" fontId="2"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left"/>
    </xf>
    <xf numFmtId="0" fontId="1" fillId="0" borderId="0" xfId="0" applyFont="1" applyFill="1"/>
    <xf numFmtId="0" fontId="2" fillId="0" borderId="0" xfId="0" applyFont="1" applyFill="1" applyBorder="1"/>
    <xf numFmtId="0" fontId="26" fillId="0" borderId="0" xfId="0" applyFont="1" applyFill="1" applyBorder="1"/>
    <xf numFmtId="0" fontId="0" fillId="0" borderId="0" xfId="0" applyAlignment="1">
      <alignment horizontal="center"/>
    </xf>
    <xf numFmtId="0" fontId="1" fillId="0" borderId="10" xfId="0" applyFont="1" applyBorder="1" applyAlignment="1">
      <alignment horizontal="center"/>
    </xf>
    <xf numFmtId="0" fontId="1" fillId="0" borderId="0" xfId="0" applyFont="1" applyAlignment="1">
      <alignment horizontal="left"/>
    </xf>
    <xf numFmtId="0" fontId="3" fillId="0" borderId="0" xfId="0" applyFont="1" applyFill="1" applyAlignment="1">
      <alignment horizontal="center"/>
    </xf>
    <xf numFmtId="0" fontId="3" fillId="0" borderId="0" xfId="0" applyFont="1" applyFill="1"/>
    <xf numFmtId="0" fontId="0" fillId="0" borderId="0" xfId="0" applyFill="1"/>
    <xf numFmtId="0" fontId="2" fillId="0" borderId="0" xfId="0" applyFont="1" applyFill="1" applyAlignment="1">
      <alignment horizontal="center"/>
    </xf>
    <xf numFmtId="0" fontId="2" fillId="0" borderId="0" xfId="0" applyFont="1" applyFill="1"/>
    <xf numFmtId="0" fontId="1" fillId="0" borderId="0" xfId="0" applyFont="1" applyFill="1" applyAlignment="1">
      <alignment horizontal="left"/>
    </xf>
    <xf numFmtId="0" fontId="0" fillId="0" borderId="0" xfId="0" applyNumberFormat="1" applyAlignment="1">
      <alignment horizontal="left"/>
    </xf>
    <xf numFmtId="0" fontId="29" fillId="0" borderId="0" xfId="0" applyFont="1" applyFill="1"/>
    <xf numFmtId="0" fontId="30" fillId="0" borderId="0" xfId="0" applyFont="1" applyFill="1"/>
    <xf numFmtId="0" fontId="30" fillId="0" borderId="0" xfId="0" applyFont="1" applyFill="1" applyAlignment="1">
      <alignment horizontal="left"/>
    </xf>
    <xf numFmtId="0" fontId="27" fillId="0" borderId="0" xfId="0" applyFont="1" applyFill="1" applyBorder="1" applyAlignment="1">
      <alignment horizontal="center"/>
    </xf>
    <xf numFmtId="0" fontId="27" fillId="0" borderId="0" xfId="0" applyFont="1" applyFill="1" applyBorder="1"/>
    <xf numFmtId="16" fontId="2" fillId="0" borderId="0" xfId="0" applyNumberFormat="1" applyFont="1" applyFill="1" applyBorder="1" applyAlignment="1">
      <alignment horizontal="center"/>
    </xf>
    <xf numFmtId="0" fontId="2" fillId="0" borderId="0" xfId="0" applyFont="1" applyFill="1" applyBorder="1" applyAlignment="1">
      <alignment horizontal="left"/>
    </xf>
    <xf numFmtId="16" fontId="26" fillId="0" borderId="0"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ill="1" applyBorder="1"/>
    <xf numFmtId="0" fontId="1" fillId="0" borderId="0" xfId="0" applyFont="1" applyFill="1" applyBorder="1" applyAlignment="1">
      <alignment horizontal="left"/>
    </xf>
    <xf numFmtId="14" fontId="26" fillId="0" borderId="0" xfId="0" applyNumberFormat="1" applyFont="1" applyFill="1" applyBorder="1" applyAlignment="1">
      <alignment horizontal="left"/>
    </xf>
    <xf numFmtId="14" fontId="24" fillId="0" borderId="0" xfId="0" applyNumberFormat="1" applyFont="1" applyFill="1" applyBorder="1"/>
    <xf numFmtId="16" fontId="24" fillId="0" borderId="0" xfId="0" applyNumberFormat="1" applyFont="1" applyFill="1" applyBorder="1" applyAlignment="1">
      <alignment horizontal="center"/>
    </xf>
    <xf numFmtId="0" fontId="24" fillId="0" borderId="0" xfId="0" applyFont="1" applyFill="1" applyBorder="1"/>
    <xf numFmtId="0" fontId="24" fillId="0" borderId="0" xfId="0" applyFont="1" applyFill="1" applyBorder="1" applyAlignment="1">
      <alignment horizontal="center"/>
    </xf>
    <xf numFmtId="16" fontId="24" fillId="0" borderId="0" xfId="0" applyNumberFormat="1" applyFont="1" applyFill="1" applyBorder="1"/>
    <xf numFmtId="14" fontId="24" fillId="0" borderId="0" xfId="0" applyNumberFormat="1" applyFont="1" applyFill="1" applyBorder="1" applyAlignment="1">
      <alignment horizontal="left"/>
    </xf>
    <xf numFmtId="20" fontId="1" fillId="0" borderId="0" xfId="0" applyNumberFormat="1" applyFont="1" applyAlignment="1">
      <alignment horizontal="left"/>
    </xf>
    <xf numFmtId="14" fontId="1" fillId="0" borderId="0" xfId="0" applyNumberFormat="1" applyFont="1" applyAlignment="1">
      <alignment horizontal="left"/>
    </xf>
    <xf numFmtId="0" fontId="1" fillId="0" borderId="0" xfId="0" applyNumberFormat="1" applyFont="1" applyAlignment="1">
      <alignment horizontal="center"/>
    </xf>
    <xf numFmtId="20" fontId="2" fillId="0" borderId="0" xfId="0" applyNumberFormat="1" applyFont="1" applyAlignment="1">
      <alignment horizontal="center"/>
    </xf>
    <xf numFmtId="20" fontId="1" fillId="0" borderId="0" xfId="0" applyNumberFormat="1" applyFont="1" applyAlignment="1">
      <alignment horizontal="center"/>
    </xf>
    <xf numFmtId="0" fontId="2" fillId="0" borderId="0" xfId="0" applyNumberFormat="1" applyFont="1" applyAlignment="1">
      <alignment horizontal="center"/>
    </xf>
    <xf numFmtId="0" fontId="0" fillId="0" borderId="0" xfId="0" applyNumberFormat="1" applyAlignment="1">
      <alignment horizontal="center"/>
    </xf>
    <xf numFmtId="0" fontId="0" fillId="24" borderId="0" xfId="0" applyFill="1"/>
    <xf numFmtId="0" fontId="2" fillId="0" borderId="0" xfId="0" applyNumberFormat="1" applyFont="1" applyAlignment="1">
      <alignment horizontal="left"/>
    </xf>
    <xf numFmtId="0" fontId="0" fillId="25" borderId="0" xfId="0" applyFill="1"/>
    <xf numFmtId="0" fontId="1" fillId="26" borderId="0" xfId="0" applyFont="1" applyFill="1"/>
    <xf numFmtId="0" fontId="1" fillId="27" borderId="0" xfId="0" applyFont="1" applyFill="1"/>
    <xf numFmtId="0" fontId="1" fillId="28" borderId="0" xfId="0" applyFont="1" applyFill="1"/>
    <xf numFmtId="0" fontId="3" fillId="29" borderId="0" xfId="0" applyFont="1" applyFill="1" applyAlignment="1">
      <alignment horizontal="left"/>
    </xf>
    <xf numFmtId="0" fontId="28" fillId="29" borderId="0" xfId="0" applyFont="1" applyFill="1"/>
    <xf numFmtId="0" fontId="0" fillId="29" borderId="0" xfId="0" applyFill="1"/>
    <xf numFmtId="0" fontId="2" fillId="0" borderId="0" xfId="0" applyFont="1" applyFill="1" applyBorder="1" applyAlignment="1">
      <alignment horizontal="right"/>
    </xf>
    <xf numFmtId="0" fontId="3" fillId="0" borderId="0" xfId="0" applyFont="1" applyFill="1" applyAlignment="1">
      <alignment horizontal="left"/>
    </xf>
    <xf numFmtId="0" fontId="32" fillId="0" borderId="0" xfId="0" applyFont="1"/>
    <xf numFmtId="0" fontId="0" fillId="29" borderId="0" xfId="0" applyFill="1" applyBorder="1"/>
    <xf numFmtId="0" fontId="3" fillId="0" borderId="0" xfId="0" applyFont="1"/>
    <xf numFmtId="0" fontId="22" fillId="0" borderId="0" xfId="0" applyFont="1"/>
    <xf numFmtId="0" fontId="2" fillId="0" borderId="0" xfId="0" applyFont="1" applyAlignment="1">
      <alignment wrapText="1"/>
    </xf>
    <xf numFmtId="0" fontId="38" fillId="0" borderId="0" xfId="49" applyFont="1" applyAlignment="1" applyProtection="1"/>
    <xf numFmtId="0" fontId="31" fillId="0" borderId="0" xfId="0" applyFont="1"/>
    <xf numFmtId="0" fontId="31" fillId="0" borderId="0" xfId="0" applyFont="1" applyAlignment="1">
      <alignment horizontal="left"/>
    </xf>
    <xf numFmtId="0" fontId="39" fillId="0" borderId="0" xfId="0" applyFont="1" applyAlignment="1">
      <alignment horizontal="left" indent="15"/>
    </xf>
    <xf numFmtId="0" fontId="38" fillId="0" borderId="0" xfId="49" applyFont="1" applyAlignment="1" applyProtection="1">
      <alignment horizontal="left"/>
    </xf>
    <xf numFmtId="0" fontId="4" fillId="0" borderId="0" xfId="49" applyAlignment="1" applyProtection="1"/>
    <xf numFmtId="0" fontId="28" fillId="0" borderId="0" xfId="0" applyFont="1" applyAlignment="1">
      <alignment horizontal="center"/>
    </xf>
    <xf numFmtId="0" fontId="22" fillId="0" borderId="0" xfId="0" applyFont="1" applyAlignment="1">
      <alignment horizontal="center"/>
    </xf>
    <xf numFmtId="0" fontId="22" fillId="0" borderId="0" xfId="0" applyFont="1" applyAlignment="1">
      <alignment horizontal="center" vertical="top" wrapText="1"/>
    </xf>
    <xf numFmtId="0" fontId="40" fillId="0" borderId="0" xfId="0" applyFont="1" applyAlignment="1">
      <alignment horizontal="center" vertical="top" wrapText="1"/>
    </xf>
    <xf numFmtId="0" fontId="1" fillId="0" borderId="10" xfId="0" applyFont="1" applyBorder="1"/>
    <xf numFmtId="0" fontId="41" fillId="0" borderId="10" xfId="0" applyFont="1" applyBorder="1" applyAlignment="1">
      <alignment horizontal="center" vertical="top" wrapText="1"/>
    </xf>
    <xf numFmtId="0" fontId="0" fillId="0" borderId="10" xfId="0" applyBorder="1" applyAlignment="1">
      <alignment horizontal="center"/>
    </xf>
    <xf numFmtId="0" fontId="40" fillId="0" borderId="10" xfId="0" applyFont="1" applyBorder="1" applyAlignment="1">
      <alignment horizontal="left" vertical="top" wrapText="1"/>
    </xf>
    <xf numFmtId="0" fontId="42" fillId="0" borderId="10" xfId="0" applyFont="1" applyBorder="1" applyAlignment="1">
      <alignment horizontal="center" vertical="top" wrapText="1"/>
    </xf>
    <xf numFmtId="0" fontId="40" fillId="0" borderId="10" xfId="0" applyFont="1" applyBorder="1" applyAlignment="1">
      <alignment horizontal="center" vertical="top" wrapText="1"/>
    </xf>
    <xf numFmtId="0" fontId="41" fillId="0" borderId="10" xfId="0" applyFont="1" applyBorder="1" applyAlignment="1">
      <alignment horizontal="left" vertical="top" wrapText="1"/>
    </xf>
    <xf numFmtId="0" fontId="42" fillId="0" borderId="10" xfId="0" applyFont="1" applyBorder="1" applyAlignment="1">
      <alignment horizontal="left" vertical="top" wrapText="1"/>
    </xf>
    <xf numFmtId="0" fontId="2" fillId="0" borderId="10" xfId="0" applyFont="1" applyBorder="1" applyAlignment="1">
      <alignment horizontal="left" vertical="top" wrapText="1"/>
    </xf>
    <xf numFmtId="0" fontId="42" fillId="29" borderId="10" xfId="0" applyFont="1" applyFill="1" applyBorder="1" applyAlignment="1">
      <alignment horizontal="left" vertical="top" wrapText="1"/>
    </xf>
    <xf numFmtId="0" fontId="40" fillId="29" borderId="10"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2" xfId="0" applyFont="1" applyFill="1" applyBorder="1" applyAlignment="1">
      <alignment horizontal="left" vertical="top" wrapText="1"/>
    </xf>
    <xf numFmtId="0" fontId="28" fillId="0" borderId="0" xfId="0" applyFont="1" applyAlignment="1">
      <alignment horizontal="left" vertical="top" wrapText="1"/>
    </xf>
    <xf numFmtId="0" fontId="28" fillId="0" borderId="10" xfId="0" applyFont="1" applyBorder="1" applyAlignment="1">
      <alignment horizontal="left" vertical="top" wrapText="1"/>
    </xf>
    <xf numFmtId="0" fontId="45" fillId="0" borderId="0" xfId="0" applyFont="1" applyAlignment="1">
      <alignment horizontal="left"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0" fontId="40" fillId="0" borderId="0" xfId="0" applyFont="1" applyAlignment="1">
      <alignment horizontal="left" vertical="top" wrapText="1"/>
    </xf>
    <xf numFmtId="0" fontId="46" fillId="0" borderId="0" xfId="0" applyFont="1" applyAlignment="1">
      <alignment horizontal="left" vertical="top" wrapText="1"/>
    </xf>
    <xf numFmtId="0" fontId="43" fillId="0" borderId="0" xfId="0" applyFont="1" applyAlignment="1">
      <alignment horizontal="left" vertical="top" wrapText="1"/>
    </xf>
    <xf numFmtId="0" fontId="1" fillId="0" borderId="0" xfId="0" applyFont="1" applyFill="1" applyBorder="1" applyAlignment="1">
      <alignment horizontal="center"/>
    </xf>
    <xf numFmtId="0" fontId="25" fillId="0" borderId="0" xfId="0" applyFont="1" applyFill="1" applyBorder="1"/>
    <xf numFmtId="0" fontId="25" fillId="0" borderId="0" xfId="0" applyFont="1" applyFill="1" applyBorder="1" applyAlignment="1">
      <alignment horizontal="center"/>
    </xf>
    <xf numFmtId="0" fontId="0" fillId="0" borderId="0" xfId="0" applyFill="1" applyBorder="1" applyAlignment="1">
      <alignment horizontal="center"/>
    </xf>
    <xf numFmtId="2" fontId="2" fillId="0" borderId="0" xfId="0" applyNumberFormat="1" applyFont="1" applyFill="1" applyBorder="1" applyAlignment="1">
      <alignment horizontal="center"/>
    </xf>
    <xf numFmtId="0" fontId="33" fillId="0" borderId="0" xfId="0" applyFont="1" applyFill="1" applyBorder="1"/>
    <xf numFmtId="0" fontId="34" fillId="0" borderId="0" xfId="0" applyFont="1" applyFill="1" applyBorder="1" applyAlignment="1"/>
    <xf numFmtId="0" fontId="35" fillId="0" borderId="0" xfId="0" applyFont="1" applyFill="1" applyBorder="1" applyAlignment="1">
      <alignment horizontal="left"/>
    </xf>
    <xf numFmtId="0" fontId="36" fillId="0" borderId="0" xfId="0" applyFont="1" applyFill="1" applyBorder="1" applyAlignment="1"/>
    <xf numFmtId="0" fontId="37" fillId="0" borderId="0" xfId="0" applyFont="1" applyFill="1" applyBorder="1" applyAlignment="1"/>
    <xf numFmtId="0" fontId="1" fillId="0" borderId="0" xfId="0" applyNumberFormat="1" applyFont="1" applyAlignment="1">
      <alignment horizontal="left"/>
    </xf>
    <xf numFmtId="16" fontId="2" fillId="0" borderId="0" xfId="0" applyNumberFormat="1" applyFont="1" applyAlignment="1">
      <alignment horizontal="left"/>
    </xf>
    <xf numFmtId="15" fontId="1" fillId="0" borderId="0" xfId="0" applyNumberFormat="1" applyFont="1" applyAlignment="1">
      <alignment horizontal="left"/>
    </xf>
    <xf numFmtId="0" fontId="47" fillId="0" borderId="0" xfId="0" applyFont="1" applyAlignment="1">
      <alignment horizontal="left"/>
    </xf>
    <xf numFmtId="0" fontId="0" fillId="29" borderId="13" xfId="0" applyFill="1" applyBorder="1"/>
    <xf numFmtId="0" fontId="2" fillId="29" borderId="13" xfId="0" applyFont="1" applyFill="1" applyBorder="1" applyAlignment="1">
      <alignment horizontal="left"/>
    </xf>
    <xf numFmtId="0" fontId="2" fillId="29" borderId="0" xfId="0" applyFont="1" applyFill="1" applyBorder="1" applyAlignment="1">
      <alignment horizontal="left"/>
    </xf>
    <xf numFmtId="0" fontId="0" fillId="24" borderId="0" xfId="0" applyFill="1" applyBorder="1"/>
    <xf numFmtId="0" fontId="2" fillId="24" borderId="0" xfId="0" applyFont="1" applyFill="1" applyBorder="1" applyAlignment="1">
      <alignment horizontal="left"/>
    </xf>
    <xf numFmtId="0" fontId="0" fillId="0" borderId="0" xfId="0" applyFont="1" applyFill="1" applyBorder="1"/>
    <xf numFmtId="0" fontId="26" fillId="0" borderId="0" xfId="0" applyFont="1" applyFill="1" applyBorder="1" applyAlignment="1">
      <alignment horizontal="left"/>
    </xf>
    <xf numFmtId="0" fontId="23" fillId="0" borderId="0" xfId="0" applyFont="1" applyFill="1" applyBorder="1"/>
    <xf numFmtId="0" fontId="24" fillId="0" borderId="0" xfId="0" applyFont="1" applyFill="1" applyBorder="1" applyAlignment="1">
      <alignment horizontal="left"/>
    </xf>
    <xf numFmtId="0" fontId="26" fillId="0" borderId="0" xfId="0" applyFont="1" applyFill="1"/>
    <xf numFmtId="0" fontId="26" fillId="0" borderId="0" xfId="0" applyFont="1"/>
    <xf numFmtId="0" fontId="0" fillId="30" borderId="0" xfId="0" applyFill="1"/>
    <xf numFmtId="0" fontId="2" fillId="30" borderId="0" xfId="0" applyFont="1" applyFill="1" applyBorder="1" applyAlignment="1">
      <alignment horizontal="right"/>
    </xf>
    <xf numFmtId="0" fontId="1" fillId="30" borderId="0" xfId="0" applyFont="1" applyFill="1" applyBorder="1" applyAlignment="1">
      <alignment horizontal="left"/>
    </xf>
    <xf numFmtId="0" fontId="0" fillId="30" borderId="0" xfId="0" applyFill="1" applyBorder="1"/>
    <xf numFmtId="0" fontId="2" fillId="30" borderId="0" xfId="0" applyFont="1" applyFill="1" applyBorder="1" applyAlignment="1">
      <alignment horizontal="left"/>
    </xf>
    <xf numFmtId="0" fontId="2" fillId="30" borderId="0" xfId="0" applyFont="1" applyFill="1" applyBorder="1"/>
    <xf numFmtId="0" fontId="2" fillId="30" borderId="0" xfId="0" applyFont="1" applyFill="1" applyAlignment="1">
      <alignment horizontal="right"/>
    </xf>
    <xf numFmtId="0" fontId="1" fillId="30" borderId="0" xfId="0" applyFont="1" applyFill="1" applyAlignment="1">
      <alignment horizontal="left"/>
    </xf>
    <xf numFmtId="0" fontId="1" fillId="30" borderId="0" xfId="0" applyFont="1" applyFill="1"/>
    <xf numFmtId="0" fontId="25" fillId="30" borderId="0" xfId="0" applyFont="1" applyFill="1" applyBorder="1"/>
    <xf numFmtId="0" fontId="24" fillId="30" borderId="0" xfId="0" applyFont="1" applyFill="1"/>
    <xf numFmtId="0" fontId="1" fillId="30" borderId="0" xfId="0" applyFont="1" applyFill="1" applyBorder="1"/>
    <xf numFmtId="0" fontId="0" fillId="30" borderId="0" xfId="0" applyFill="1" applyBorder="1" applyAlignment="1">
      <alignment horizontal="center"/>
    </xf>
    <xf numFmtId="0" fontId="48" fillId="0" borderId="0" xfId="0" applyFont="1"/>
    <xf numFmtId="164" fontId="1" fillId="0" borderId="0" xfId="0" applyNumberFormat="1" applyFont="1" applyAlignment="1">
      <alignment horizontal="left"/>
    </xf>
    <xf numFmtId="0" fontId="24" fillId="0" borderId="0" xfId="0" applyFont="1" applyFill="1" applyAlignment="1">
      <alignment wrapText="1"/>
    </xf>
    <xf numFmtId="0" fontId="50" fillId="0" borderId="0" xfId="0" applyFont="1"/>
    <xf numFmtId="0" fontId="51" fillId="0" borderId="0" xfId="0" applyFont="1"/>
    <xf numFmtId="0" fontId="2" fillId="0" borderId="0" xfId="0" applyFont="1" applyAlignment="1">
      <alignment horizontal="right"/>
    </xf>
    <xf numFmtId="14" fontId="2" fillId="0" borderId="0" xfId="0" applyNumberFormat="1" applyFont="1"/>
    <xf numFmtId="0" fontId="26" fillId="0" borderId="0" xfId="0" applyFont="1" applyAlignment="1">
      <alignment vertical="top" wrapText="1"/>
    </xf>
    <xf numFmtId="0" fontId="48" fillId="0" borderId="0" xfId="53" applyFont="1"/>
    <xf numFmtId="0" fontId="2" fillId="0" borderId="0" xfId="53" applyFont="1" applyAlignment="1">
      <alignment horizontal="center"/>
    </xf>
    <xf numFmtId="0" fontId="2" fillId="0" borderId="0" xfId="53" applyFont="1"/>
    <xf numFmtId="0" fontId="2" fillId="0" borderId="0" xfId="53" applyFont="1" applyFill="1"/>
    <xf numFmtId="0" fontId="48" fillId="0" borderId="0" xfId="53" applyFont="1" applyAlignment="1">
      <alignment horizontal="center"/>
    </xf>
    <xf numFmtId="0" fontId="48" fillId="0" borderId="0" xfId="53" applyFont="1" applyFill="1"/>
    <xf numFmtId="0" fontId="2" fillId="0" borderId="0" xfId="53" applyFont="1" applyAlignment="1">
      <alignment horizontal="left"/>
    </xf>
    <xf numFmtId="0" fontId="24" fillId="0" borderId="0" xfId="53" applyFont="1" applyFill="1" applyBorder="1" applyAlignment="1">
      <alignment horizontal="center"/>
    </xf>
    <xf numFmtId="0" fontId="2" fillId="26" borderId="0" xfId="53" applyFont="1" applyFill="1" applyAlignment="1">
      <alignment horizontal="center"/>
    </xf>
    <xf numFmtId="0" fontId="48" fillId="24" borderId="0" xfId="53" applyFont="1" applyFill="1" applyBorder="1" applyAlignment="1">
      <alignment horizontal="center"/>
    </xf>
    <xf numFmtId="0" fontId="48" fillId="25" borderId="0" xfId="53" applyFont="1" applyFill="1" applyBorder="1" applyAlignment="1">
      <alignment horizontal="center"/>
    </xf>
    <xf numFmtId="0" fontId="48" fillId="31" borderId="0" xfId="53" applyFont="1" applyFill="1" applyBorder="1" applyAlignment="1">
      <alignment horizontal="center"/>
    </xf>
    <xf numFmtId="0" fontId="24" fillId="0" borderId="0" xfId="53" applyFont="1" applyFill="1"/>
    <xf numFmtId="0" fontId="48" fillId="0" borderId="0" xfId="53" applyFont="1" applyFill="1" applyBorder="1" applyAlignment="1">
      <alignment horizontal="center"/>
    </xf>
    <xf numFmtId="0" fontId="2" fillId="0" borderId="0" xfId="53" applyFont="1" applyAlignment="1"/>
    <xf numFmtId="0" fontId="24" fillId="0" borderId="0" xfId="53" applyFont="1" applyFill="1" applyAlignment="1">
      <alignment horizontal="center"/>
    </xf>
    <xf numFmtId="0" fontId="2" fillId="0" borderId="0" xfId="53" applyFont="1" applyFill="1" applyAlignment="1">
      <alignment horizontal="left"/>
    </xf>
    <xf numFmtId="0" fontId="2" fillId="0" borderId="0" xfId="53" applyFont="1" applyFill="1" applyAlignment="1">
      <alignment horizontal="center"/>
    </xf>
    <xf numFmtId="0" fontId="2" fillId="0" borderId="0" xfId="53" applyFont="1" applyFill="1" applyBorder="1"/>
    <xf numFmtId="165" fontId="2" fillId="0" borderId="14" xfId="53" applyNumberFormat="1" applyFont="1" applyFill="1" applyBorder="1" applyAlignment="1">
      <alignment horizontal="left"/>
    </xf>
    <xf numFmtId="0" fontId="2" fillId="0" borderId="0" xfId="53" applyFont="1" applyFill="1" applyBorder="1" applyAlignment="1">
      <alignment horizontal="left"/>
    </xf>
    <xf numFmtId="165" fontId="2" fillId="0" borderId="0" xfId="53" applyNumberFormat="1" applyFont="1" applyFill="1" applyBorder="1" applyAlignment="1">
      <alignment horizontal="left"/>
    </xf>
    <xf numFmtId="0" fontId="2" fillId="0" borderId="15" xfId="53" applyFont="1" applyFill="1" applyBorder="1" applyAlignment="1">
      <alignment horizontal="left"/>
    </xf>
    <xf numFmtId="0" fontId="2" fillId="0" borderId="16" xfId="53" applyFont="1" applyBorder="1"/>
    <xf numFmtId="16" fontId="2" fillId="0" borderId="0" xfId="53" applyNumberFormat="1" applyFont="1" applyFill="1"/>
    <xf numFmtId="0" fontId="2" fillId="0" borderId="0" xfId="53" applyFont="1" applyFill="1" applyBorder="1" applyAlignment="1">
      <alignment horizontal="center"/>
    </xf>
    <xf numFmtId="0" fontId="24" fillId="0" borderId="0" xfId="53" applyFont="1" applyFill="1" applyBorder="1"/>
    <xf numFmtId="0" fontId="48" fillId="0" borderId="0" xfId="53" applyFont="1" applyFill="1" applyAlignment="1">
      <alignment horizontal="center"/>
    </xf>
    <xf numFmtId="16" fontId="2" fillId="0" borderId="0" xfId="53" applyNumberFormat="1" applyFont="1" applyFill="1" applyBorder="1"/>
    <xf numFmtId="0" fontId="2" fillId="0" borderId="0" xfId="53" applyFont="1" applyBorder="1"/>
    <xf numFmtId="0" fontId="31" fillId="0" borderId="0" xfId="53" applyFont="1" applyBorder="1"/>
    <xf numFmtId="0" fontId="48" fillId="0" borderId="0" xfId="53" applyFont="1" applyBorder="1"/>
    <xf numFmtId="16" fontId="2" fillId="0" borderId="0" xfId="53" applyNumberFormat="1" applyFont="1" applyAlignment="1">
      <alignment horizontal="center"/>
    </xf>
    <xf numFmtId="0" fontId="48" fillId="26" borderId="0" xfId="53" applyFont="1" applyFill="1" applyAlignment="1">
      <alignment horizontal="center"/>
    </xf>
    <xf numFmtId="0" fontId="39" fillId="26" borderId="0" xfId="53" applyFont="1" applyFill="1"/>
    <xf numFmtId="0" fontId="48" fillId="26" borderId="0" xfId="53" applyFont="1" applyFill="1"/>
    <xf numFmtId="0" fontId="39" fillId="0" borderId="0" xfId="53" applyFont="1" applyFill="1"/>
    <xf numFmtId="0" fontId="50" fillId="0" borderId="0" xfId="53" applyFont="1"/>
    <xf numFmtId="0" fontId="50" fillId="0" borderId="0" xfId="53" applyFont="1" applyFill="1"/>
    <xf numFmtId="15" fontId="48" fillId="0" borderId="0" xfId="53" applyNumberFormat="1" applyFont="1" applyAlignment="1">
      <alignment horizontal="center"/>
    </xf>
    <xf numFmtId="165" fontId="48" fillId="0" borderId="0" xfId="53" applyNumberFormat="1" applyFont="1" applyFill="1" applyBorder="1" applyAlignment="1">
      <alignment horizontal="left"/>
    </xf>
    <xf numFmtId="0" fontId="48" fillId="0" borderId="0" xfId="53" applyFont="1" applyFill="1" applyBorder="1" applyAlignment="1">
      <alignment horizontal="left"/>
    </xf>
    <xf numFmtId="16" fontId="48" fillId="0" borderId="0" xfId="53" applyNumberFormat="1" applyFont="1" applyFill="1" applyBorder="1"/>
    <xf numFmtId="0" fontId="48" fillId="0" borderId="0" xfId="53" applyFont="1" applyFill="1" applyBorder="1"/>
    <xf numFmtId="0" fontId="48" fillId="32" borderId="16" xfId="53" applyFont="1" applyFill="1" applyBorder="1"/>
    <xf numFmtId="0" fontId="48" fillId="32" borderId="14" xfId="53" applyFont="1" applyFill="1" applyBorder="1"/>
    <xf numFmtId="0" fontId="48" fillId="32" borderId="15" xfId="53" applyFont="1" applyFill="1" applyBorder="1"/>
    <xf numFmtId="0" fontId="48" fillId="33" borderId="0" xfId="53" applyFont="1" applyFill="1"/>
    <xf numFmtId="0" fontId="50" fillId="33" borderId="0" xfId="53" applyFont="1" applyFill="1"/>
    <xf numFmtId="0" fontId="2" fillId="33" borderId="0" xfId="53" applyFont="1" applyFill="1" applyAlignment="1">
      <alignment horizontal="center"/>
    </xf>
    <xf numFmtId="0" fontId="2" fillId="33" borderId="0" xfId="53" applyFont="1" applyFill="1"/>
    <xf numFmtId="164" fontId="52" fillId="0" borderId="0" xfId="0" applyNumberFormat="1" applyFont="1" applyAlignment="1">
      <alignment horizontal="center"/>
    </xf>
    <xf numFmtId="0" fontId="0" fillId="0" borderId="10" xfId="0" applyBorder="1" applyAlignment="1">
      <alignment horizontal="left"/>
    </xf>
    <xf numFmtId="15" fontId="27" fillId="0" borderId="0" xfId="0" applyNumberFormat="1" applyFont="1" applyAlignment="1">
      <alignment horizontal="left"/>
    </xf>
    <xf numFmtId="0" fontId="53" fillId="0" borderId="0" xfId="0" applyFont="1" applyAlignment="1">
      <alignment horizontal="left"/>
    </xf>
    <xf numFmtId="49" fontId="1" fillId="0" borderId="0" xfId="0" applyNumberFormat="1" applyFont="1" applyAlignment="1">
      <alignment horizontal="center"/>
    </xf>
    <xf numFmtId="49" fontId="0" fillId="0" borderId="0" xfId="0" applyNumberFormat="1" applyAlignment="1">
      <alignment horizontal="center"/>
    </xf>
    <xf numFmtId="49" fontId="2" fillId="0" borderId="0" xfId="0" applyNumberFormat="1" applyFont="1" applyAlignment="1">
      <alignment horizontal="center"/>
    </xf>
    <xf numFmtId="0" fontId="28" fillId="0" borderId="0" xfId="0" applyFont="1"/>
    <xf numFmtId="0" fontId="22" fillId="0" borderId="0" xfId="0" applyFont="1" applyFill="1" applyBorder="1" applyAlignment="1">
      <alignment horizontal="left" vertical="top" wrapText="1"/>
    </xf>
    <xf numFmtId="0" fontId="2" fillId="26" borderId="0" xfId="0" applyFont="1" applyFill="1" applyAlignment="1">
      <alignment wrapText="1"/>
    </xf>
    <xf numFmtId="0" fontId="54" fillId="26" borderId="16" xfId="53" applyFont="1" applyFill="1" applyBorder="1" applyAlignment="1">
      <alignment horizontal="center"/>
    </xf>
    <xf numFmtId="0" fontId="1" fillId="0" borderId="0" xfId="53" applyFont="1"/>
    <xf numFmtId="0" fontId="2" fillId="32" borderId="0" xfId="53" applyFont="1" applyFill="1" applyAlignment="1">
      <alignment horizontal="left"/>
    </xf>
    <xf numFmtId="0" fontId="2" fillId="32" borderId="0" xfId="53" applyFont="1" applyFill="1"/>
    <xf numFmtId="0" fontId="2" fillId="34" borderId="0" xfId="53" applyFont="1" applyFill="1" applyAlignment="1">
      <alignment horizontal="left"/>
    </xf>
    <xf numFmtId="0" fontId="2" fillId="32" borderId="0" xfId="53" applyFont="1" applyFill="1" applyAlignment="1"/>
    <xf numFmtId="0" fontId="1" fillId="0" borderId="0" xfId="0" applyFont="1" applyBorder="1"/>
    <xf numFmtId="164" fontId="55" fillId="0" borderId="0" xfId="0" applyNumberFormat="1" applyFont="1" applyAlignment="1" applyProtection="1">
      <alignment horizontal="center"/>
    </xf>
    <xf numFmtId="0" fontId="0" fillId="0" borderId="0" xfId="0" applyNumberFormat="1" applyAlignment="1" applyProtection="1">
      <alignment horizontal="center"/>
    </xf>
    <xf numFmtId="0" fontId="0" fillId="0" borderId="0" xfId="0" applyAlignment="1" applyProtection="1">
      <alignment horizontal="left"/>
    </xf>
    <xf numFmtId="0" fontId="0" fillId="0" borderId="0" xfId="0" applyProtection="1"/>
    <xf numFmtId="164" fontId="56" fillId="0" borderId="0" xfId="0" applyNumberFormat="1" applyFont="1" applyAlignment="1" applyProtection="1">
      <alignment horizontal="left"/>
    </xf>
    <xf numFmtId="0" fontId="56" fillId="0" borderId="0" xfId="0" applyNumberFormat="1" applyFont="1" applyAlignment="1" applyProtection="1">
      <alignment horizontal="left"/>
    </xf>
    <xf numFmtId="0" fontId="56" fillId="0" borderId="0" xfId="0" applyFont="1" applyAlignment="1" applyProtection="1">
      <alignment horizontal="left"/>
    </xf>
    <xf numFmtId="0" fontId="56" fillId="0" borderId="0" xfId="0" applyFont="1" applyAlignment="1" applyProtection="1">
      <alignment horizontal="center"/>
      <protection locked="0"/>
    </xf>
    <xf numFmtId="0" fontId="56" fillId="0" borderId="0" xfId="0" applyFont="1" applyAlignment="1" applyProtection="1">
      <alignment horizontal="center"/>
    </xf>
    <xf numFmtId="0" fontId="2" fillId="0" borderId="10" xfId="0" applyFont="1" applyBorder="1" applyAlignment="1" applyProtection="1">
      <alignment horizontal="center"/>
    </xf>
    <xf numFmtId="0" fontId="0" fillId="0" borderId="0" xfId="0" applyBorder="1" applyProtection="1"/>
    <xf numFmtId="0" fontId="0" fillId="0" borderId="0" xfId="0" applyAlignment="1" applyProtection="1">
      <alignment horizontal="center"/>
      <protection locked="0"/>
    </xf>
    <xf numFmtId="0" fontId="0" fillId="0" borderId="0" xfId="0" applyAlignment="1" applyProtection="1">
      <alignment horizontal="left"/>
      <protection locked="0"/>
    </xf>
    <xf numFmtId="0" fontId="2" fillId="0" borderId="10" xfId="0" applyFont="1" applyFill="1" applyBorder="1" applyAlignment="1" applyProtection="1">
      <alignment horizontal="center"/>
    </xf>
    <xf numFmtId="0" fontId="2" fillId="0" borderId="0" xfId="0" applyFont="1" applyAlignment="1" applyProtection="1">
      <alignment horizontal="center"/>
      <protection locked="0"/>
    </xf>
    <xf numFmtId="0" fontId="56" fillId="0" borderId="0" xfId="0" applyNumberFormat="1" applyFont="1" applyAlignment="1" applyProtection="1">
      <alignment horizontal="center"/>
    </xf>
    <xf numFmtId="0" fontId="0" fillId="0" borderId="0" xfId="0" applyProtection="1">
      <protection locked="0"/>
    </xf>
    <xf numFmtId="0" fontId="56" fillId="0" borderId="0" xfId="0" applyFont="1" applyProtection="1"/>
    <xf numFmtId="0" fontId="2" fillId="0" borderId="0" xfId="0" applyNumberFormat="1" applyFont="1" applyAlignment="1" applyProtection="1">
      <alignment horizontal="center"/>
    </xf>
    <xf numFmtId="0" fontId="2" fillId="0" borderId="0" xfId="0" applyFont="1" applyAlignment="1" applyProtection="1">
      <alignment horizontal="left"/>
    </xf>
    <xf numFmtId="0" fontId="0" fillId="0" borderId="0" xfId="0" applyAlignment="1" applyProtection="1">
      <alignment horizontal="center"/>
    </xf>
    <xf numFmtId="0" fontId="2" fillId="0" borderId="0" xfId="0" applyFont="1" applyProtection="1"/>
    <xf numFmtId="16" fontId="2" fillId="0" borderId="0" xfId="0" applyNumberFormat="1" applyFont="1" applyAlignment="1" applyProtection="1">
      <alignment horizontal="left"/>
    </xf>
    <xf numFmtId="0" fontId="2" fillId="0" borderId="0" xfId="0" applyNumberFormat="1" applyFont="1" applyFill="1" applyAlignment="1" applyProtection="1">
      <alignment horizontal="center"/>
    </xf>
    <xf numFmtId="0" fontId="2" fillId="0" borderId="0" xfId="0" applyFont="1" applyFill="1" applyAlignment="1" applyProtection="1">
      <alignment horizontal="left"/>
    </xf>
    <xf numFmtId="0" fontId="2" fillId="0" borderId="0" xfId="0" applyFont="1" applyFill="1" applyAlignment="1" applyProtection="1">
      <alignment horizontal="center"/>
    </xf>
    <xf numFmtId="0" fontId="0" fillId="0" borderId="0" xfId="0" applyFill="1" applyAlignment="1" applyProtection="1">
      <alignment horizontal="left"/>
    </xf>
    <xf numFmtId="0" fontId="2" fillId="0" borderId="0" xfId="0" applyFont="1" applyFill="1" applyAlignment="1" applyProtection="1">
      <alignment horizontal="center"/>
      <protection locked="0"/>
    </xf>
    <xf numFmtId="0" fontId="0" fillId="0" borderId="0" xfId="0" applyFill="1" applyAlignment="1" applyProtection="1">
      <alignment horizontal="center"/>
    </xf>
    <xf numFmtId="16" fontId="0" fillId="0" borderId="0" xfId="0" applyNumberFormat="1" applyAlignment="1" applyProtection="1">
      <alignment horizontal="left"/>
    </xf>
    <xf numFmtId="0" fontId="2" fillId="0" borderId="0" xfId="0" applyFont="1" applyAlignment="1" applyProtection="1"/>
    <xf numFmtId="16" fontId="2" fillId="0" borderId="0" xfId="0" applyNumberFormat="1" applyFont="1" applyAlignment="1" applyProtection="1"/>
    <xf numFmtId="164" fontId="56" fillId="0" borderId="0" xfId="0" applyNumberFormat="1" applyFont="1" applyFill="1" applyAlignment="1" applyProtection="1">
      <alignment horizontal="left"/>
    </xf>
    <xf numFmtId="0" fontId="2" fillId="0" borderId="0" xfId="0" applyFont="1" applyFill="1" applyAlignment="1" applyProtection="1"/>
    <xf numFmtId="0" fontId="0" fillId="0" borderId="0" xfId="0" applyFill="1" applyAlignment="1" applyProtection="1">
      <alignment horizontal="center"/>
      <protection locked="0"/>
    </xf>
    <xf numFmtId="0" fontId="56" fillId="0" borderId="0" xfId="0" applyFont="1" applyFill="1" applyAlignment="1" applyProtection="1">
      <alignment horizontal="left"/>
    </xf>
    <xf numFmtId="0" fontId="55" fillId="0" borderId="0" xfId="0" applyFont="1" applyAlignment="1" applyProtection="1">
      <alignment horizontal="center"/>
    </xf>
    <xf numFmtId="0" fontId="1" fillId="0" borderId="0" xfId="53" applyFont="1"/>
    <xf numFmtId="165" fontId="54" fillId="0" borderId="0" xfId="53" applyNumberFormat="1" applyFont="1" applyFill="1" applyBorder="1" applyAlignment="1">
      <alignment horizontal="center" wrapText="1"/>
    </xf>
    <xf numFmtId="0" fontId="54" fillId="0" borderId="0" xfId="53" applyFont="1" applyFill="1" applyBorder="1" applyAlignment="1">
      <alignment horizontal="center"/>
    </xf>
    <xf numFmtId="0" fontId="2" fillId="0" borderId="16" xfId="53" applyFont="1" applyFill="1" applyBorder="1"/>
    <xf numFmtId="15" fontId="1" fillId="26" borderId="0" xfId="53" applyNumberFormat="1" applyFont="1" applyFill="1" applyAlignment="1">
      <alignment horizontal="left"/>
    </xf>
    <xf numFmtId="165" fontId="54" fillId="0" borderId="0" xfId="53" applyNumberFormat="1" applyFont="1" applyFill="1" applyBorder="1" applyAlignment="1">
      <alignment vertical="top" wrapText="1"/>
    </xf>
    <xf numFmtId="15" fontId="48" fillId="0" borderId="0" xfId="53" applyNumberFormat="1" applyFont="1" applyFill="1" applyAlignment="1">
      <alignment horizontal="center"/>
    </xf>
    <xf numFmtId="0" fontId="1" fillId="0" borderId="0" xfId="0" applyFont="1" applyFill="1" applyBorder="1"/>
    <xf numFmtId="165" fontId="54" fillId="0" borderId="0" xfId="53" applyNumberFormat="1" applyFont="1" applyFill="1" applyBorder="1" applyAlignment="1">
      <alignment horizontal="center" wrapText="1"/>
    </xf>
    <xf numFmtId="165" fontId="54" fillId="0" borderId="0" xfId="53" applyNumberFormat="1" applyFont="1" applyFill="1" applyBorder="1" applyAlignment="1">
      <alignment horizontal="center" vertical="top" wrapText="1"/>
    </xf>
    <xf numFmtId="165" fontId="48" fillId="0" borderId="0" xfId="53" applyNumberFormat="1" applyFont="1" applyFill="1" applyBorder="1" applyAlignment="1">
      <alignment horizontal="center" vertical="top" wrapText="1"/>
    </xf>
    <xf numFmtId="165" fontId="54" fillId="26" borderId="14" xfId="53" applyNumberFormat="1" applyFont="1" applyFill="1" applyBorder="1" applyAlignment="1">
      <alignment horizontal="center" wrapText="1"/>
    </xf>
    <xf numFmtId="165" fontId="48" fillId="26" borderId="15" xfId="53" applyNumberFormat="1" applyFont="1" applyFill="1" applyBorder="1" applyAlignment="1">
      <alignment horizontal="center" wrapText="1"/>
    </xf>
    <xf numFmtId="0" fontId="3" fillId="29" borderId="0" xfId="0" applyFont="1" applyFill="1" applyAlignment="1">
      <alignment horizontal="left"/>
    </xf>
  </cellXfs>
  <cellStyles count="62">
    <cellStyle name="20 % - Akzent1" xfId="1"/>
    <cellStyle name="20 % - Akzent2" xfId="2"/>
    <cellStyle name="20 % - Akzent3" xfId="3"/>
    <cellStyle name="20 % - Akzent4" xfId="4"/>
    <cellStyle name="20 % - Akzent5" xfId="5"/>
    <cellStyle name="20 % - Akzent6" xfId="6"/>
    <cellStyle name="20% - Akzent1" xfId="7"/>
    <cellStyle name="20% - Akzent2" xfId="8"/>
    <cellStyle name="20% - Akzent3" xfId="9"/>
    <cellStyle name="20% - Akzent4" xfId="10"/>
    <cellStyle name="20% - Akzent5" xfId="11"/>
    <cellStyle name="20% - Akzent6" xfId="12"/>
    <cellStyle name="40 % - Akzent1" xfId="13"/>
    <cellStyle name="40 % - Akzent2" xfId="14"/>
    <cellStyle name="40 % - Akzent3" xfId="15"/>
    <cellStyle name="40 % - Akzent4" xfId="16"/>
    <cellStyle name="40 % - Akzent5" xfId="17"/>
    <cellStyle name="40 % - Akzent6" xfId="18"/>
    <cellStyle name="40% - Akzent1" xfId="19"/>
    <cellStyle name="40% - Akzent2" xfId="20"/>
    <cellStyle name="40% - Akzent3" xfId="21"/>
    <cellStyle name="40% - Akzent4" xfId="22"/>
    <cellStyle name="40% - Akzent5" xfId="23"/>
    <cellStyle name="40% - Akzent6" xfId="24"/>
    <cellStyle name="60 % - Akzent1" xfId="25"/>
    <cellStyle name="60 % - Akzent2" xfId="26"/>
    <cellStyle name="60 % - Akzent3" xfId="27"/>
    <cellStyle name="60 % - Akzent4" xfId="28"/>
    <cellStyle name="60 % - Akzent5" xfId="29"/>
    <cellStyle name="60 % - Akzent6" xfId="30"/>
    <cellStyle name="60% - Akzent1" xfId="31"/>
    <cellStyle name="60% - Akzent2" xfId="32"/>
    <cellStyle name="60% - Akzent3" xfId="33"/>
    <cellStyle name="60% - Akzent4" xfId="34"/>
    <cellStyle name="60% - Akzent5" xfId="35"/>
    <cellStyle name="60% - Akzent6" xfId="36"/>
    <cellStyle name="Akzent1" xfId="37" builtinId="29" customBuiltin="1"/>
    <cellStyle name="Akzent2" xfId="38" builtinId="33" customBuiltin="1"/>
    <cellStyle name="Akzent3" xfId="39" builtinId="37" customBuiltin="1"/>
    <cellStyle name="Akzent4" xfId="40" builtinId="41" customBuiltin="1"/>
    <cellStyle name="Akzent5" xfId="41" builtinId="45" customBuiltin="1"/>
    <cellStyle name="Akzent6" xfId="42" builtinId="49" customBuiltin="1"/>
    <cellStyle name="Ausgabe" xfId="43" builtinId="21" customBuiltin="1"/>
    <cellStyle name="Berechnung" xfId="44" builtinId="22" customBuiltin="1"/>
    <cellStyle name="Eingabe" xfId="45" builtinId="20" customBuiltin="1"/>
    <cellStyle name="Ergebnis" xfId="46" builtinId="25" customBuiltin="1"/>
    <cellStyle name="Erklärender Text" xfId="47" builtinId="53" customBuiltin="1"/>
    <cellStyle name="Gut" xfId="48" builtinId="26" customBuiltin="1"/>
    <cellStyle name="Link" xfId="49" builtinId="8"/>
    <cellStyle name="Neutral" xfId="50" builtinId="28" customBuiltin="1"/>
    <cellStyle name="Notiz" xfId="51" builtinId="10" customBuiltin="1"/>
    <cellStyle name="Schlecht" xfId="52" builtinId="27" customBuiltin="1"/>
    <cellStyle name="Standard" xfId="0" builtinId="0"/>
    <cellStyle name="Standard 2" xfId="53"/>
    <cellStyle name="Überschrift" xfId="54" builtinId="15" customBuiltin="1"/>
    <cellStyle name="Überschrift 1" xfId="55" builtinId="16" customBuiltin="1"/>
    <cellStyle name="Überschrift 2" xfId="56" builtinId="17" customBuiltin="1"/>
    <cellStyle name="Überschrift 3" xfId="57" builtinId="18" customBuiltin="1"/>
    <cellStyle name="Überschrift 4" xfId="58" builtinId="19" customBuiltin="1"/>
    <cellStyle name="Verknüpfte Zelle" xfId="59" builtinId="24" customBuiltin="1"/>
    <cellStyle name="Warnender Text" xfId="60" builtinId="11" customBuiltin="1"/>
    <cellStyle name="Zelle überprüfen" xfId="61"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3505200</xdr:colOff>
      <xdr:row>0</xdr:row>
      <xdr:rowOff>95250</xdr:rowOff>
    </xdr:from>
    <xdr:to>
      <xdr:col>1</xdr:col>
      <xdr:colOff>4619625</xdr:colOff>
      <xdr:row>4</xdr:row>
      <xdr:rowOff>66675</xdr:rowOff>
    </xdr:to>
    <xdr:pic>
      <xdr:nvPicPr>
        <xdr:cNvPr id="18478" name="Picture 1">
          <a:extLst>
            <a:ext uri="{FF2B5EF4-FFF2-40B4-BE49-F238E27FC236}">
              <a16:creationId xmlns:a16="http://schemas.microsoft.com/office/drawing/2014/main" id="{00000000-0008-0000-0000-00002E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0" y="95250"/>
          <a:ext cx="1114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3514725</xdr:colOff>
      <xdr:row>0</xdr:row>
      <xdr:rowOff>66675</xdr:rowOff>
    </xdr:from>
    <xdr:to>
      <xdr:col>2</xdr:col>
      <xdr:colOff>666750</xdr:colOff>
      <xdr:row>4</xdr:row>
      <xdr:rowOff>57150</xdr:rowOff>
    </xdr:to>
    <xdr:pic>
      <xdr:nvPicPr>
        <xdr:cNvPr id="18479" name="Grafik 2" descr="stb_verband">
          <a:extLst>
            <a:ext uri="{FF2B5EF4-FFF2-40B4-BE49-F238E27FC236}">
              <a16:creationId xmlns:a16="http://schemas.microsoft.com/office/drawing/2014/main" id="{00000000-0008-0000-0000-00002F4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24325" y="66675"/>
          <a:ext cx="2228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130175</xdr:colOff>
      <xdr:row>0</xdr:row>
      <xdr:rowOff>83609</xdr:rowOff>
    </xdr:from>
    <xdr:to>
      <xdr:col>12</xdr:col>
      <xdr:colOff>239184</xdr:colOff>
      <xdr:row>6</xdr:row>
      <xdr:rowOff>74084</xdr:rowOff>
    </xdr:to>
    <xdr:pic>
      <xdr:nvPicPr>
        <xdr:cNvPr id="28692" name="Grafik 1" descr="stb_verband">
          <a:extLst>
            <a:ext uri="{FF2B5EF4-FFF2-40B4-BE49-F238E27FC236}">
              <a16:creationId xmlns:a16="http://schemas.microsoft.com/office/drawing/2014/main" id="{00000000-0008-0000-0100-0000147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7675" y="83609"/>
          <a:ext cx="2151592"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4305300</xdr:colOff>
      <xdr:row>0</xdr:row>
      <xdr:rowOff>0</xdr:rowOff>
    </xdr:from>
    <xdr:to>
      <xdr:col>3</xdr:col>
      <xdr:colOff>495300</xdr:colOff>
      <xdr:row>4</xdr:row>
      <xdr:rowOff>66675</xdr:rowOff>
    </xdr:to>
    <xdr:pic>
      <xdr:nvPicPr>
        <xdr:cNvPr id="14379" name="Picture 1">
          <a:extLst>
            <a:ext uri="{FF2B5EF4-FFF2-40B4-BE49-F238E27FC236}">
              <a16:creationId xmlns:a16="http://schemas.microsoft.com/office/drawing/2014/main" id="{00000000-0008-0000-0200-00002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2975" y="0"/>
          <a:ext cx="1809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3971925</xdr:colOff>
      <xdr:row>0</xdr:row>
      <xdr:rowOff>0</xdr:rowOff>
    </xdr:from>
    <xdr:to>
      <xdr:col>3</xdr:col>
      <xdr:colOff>504825</xdr:colOff>
      <xdr:row>4</xdr:row>
      <xdr:rowOff>85725</xdr:rowOff>
    </xdr:to>
    <xdr:pic>
      <xdr:nvPicPr>
        <xdr:cNvPr id="14380" name="Grafik 2" descr="stb_verband">
          <a:extLst>
            <a:ext uri="{FF2B5EF4-FFF2-40B4-BE49-F238E27FC236}">
              <a16:creationId xmlns:a16="http://schemas.microsoft.com/office/drawing/2014/main" id="{00000000-0008-0000-0200-00002C3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9600" y="0"/>
          <a:ext cx="2152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geheuert@t-online.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41"/>
  <sheetViews>
    <sheetView view="pageBreakPreview" topLeftCell="A7" zoomScaleNormal="80" zoomScaleSheetLayoutView="100" workbookViewId="0">
      <selection activeCell="B18" sqref="B18"/>
    </sheetView>
  </sheetViews>
  <sheetFormatPr baseColWidth="10" defaultRowHeight="12.75" x14ac:dyDescent="0.2"/>
  <cols>
    <col min="1" max="1" width="9.140625" customWidth="1"/>
    <col min="2" max="2" width="76.140625" customWidth="1"/>
  </cols>
  <sheetData>
    <row r="1" spans="1:3" x14ac:dyDescent="0.2">
      <c r="A1" s="3" t="s">
        <v>182</v>
      </c>
      <c r="B1" s="3"/>
      <c r="C1" s="3"/>
    </row>
    <row r="2" spans="1:3" x14ac:dyDescent="0.2">
      <c r="A2" s="3" t="s">
        <v>125</v>
      </c>
      <c r="B2" s="3"/>
      <c r="C2" s="3"/>
    </row>
    <row r="3" spans="1:3" x14ac:dyDescent="0.2">
      <c r="A3" s="3" t="s">
        <v>126</v>
      </c>
      <c r="B3" s="3"/>
      <c r="C3" s="3"/>
    </row>
    <row r="4" spans="1:3" x14ac:dyDescent="0.2">
      <c r="A4" s="3" t="s">
        <v>127</v>
      </c>
      <c r="B4" s="3"/>
      <c r="C4" s="3"/>
    </row>
    <row r="5" spans="1:3" x14ac:dyDescent="0.2">
      <c r="A5" s="3" t="s">
        <v>128</v>
      </c>
      <c r="B5" s="3"/>
      <c r="C5" s="3"/>
    </row>
    <row r="6" spans="1:3" x14ac:dyDescent="0.2">
      <c r="A6" s="3"/>
      <c r="B6" s="3"/>
      <c r="C6" s="3"/>
    </row>
    <row r="7" spans="1:3" x14ac:dyDescent="0.2">
      <c r="A7" s="3"/>
      <c r="B7" s="3"/>
      <c r="C7" s="3"/>
    </row>
    <row r="8" spans="1:3" x14ac:dyDescent="0.2">
      <c r="A8" s="3"/>
      <c r="B8" s="136" t="s">
        <v>129</v>
      </c>
      <c r="C8" s="137">
        <f ca="1">TODAY()</f>
        <v>41732</v>
      </c>
    </row>
    <row r="9" spans="1:3" x14ac:dyDescent="0.2">
      <c r="A9" s="3"/>
      <c r="B9" s="3" t="s">
        <v>95</v>
      </c>
      <c r="C9" s="3"/>
    </row>
    <row r="10" spans="1:3" s="16" customFormat="1" x14ac:dyDescent="0.2">
      <c r="A10" s="18" t="s">
        <v>130</v>
      </c>
      <c r="B10" s="18" t="s">
        <v>131</v>
      </c>
      <c r="C10" s="18" t="s">
        <v>96</v>
      </c>
    </row>
    <row r="11" spans="1:3" x14ac:dyDescent="0.2">
      <c r="A11" s="3"/>
      <c r="B11" s="3" t="s">
        <v>132</v>
      </c>
      <c r="C11" s="3"/>
    </row>
    <row r="12" spans="1:3" x14ac:dyDescent="0.2">
      <c r="A12" s="3"/>
      <c r="B12" s="3"/>
      <c r="C12" s="3"/>
    </row>
    <row r="13" spans="1:3" ht="83.25" customHeight="1" x14ac:dyDescent="0.4">
      <c r="B13" s="135" t="s">
        <v>188</v>
      </c>
    </row>
    <row r="14" spans="1:3" ht="19.5" customHeight="1" x14ac:dyDescent="0.25">
      <c r="A14" s="134"/>
    </row>
    <row r="15" spans="1:3" ht="15.75" customHeight="1" x14ac:dyDescent="0.2">
      <c r="B15" s="61" t="s">
        <v>133</v>
      </c>
    </row>
    <row r="16" spans="1:3" ht="15.75" customHeight="1" x14ac:dyDescent="0.25">
      <c r="A16" s="134"/>
    </row>
    <row r="17" spans="2:7" ht="78.75" customHeight="1" x14ac:dyDescent="0.2">
      <c r="B17" s="61" t="s">
        <v>198</v>
      </c>
    </row>
    <row r="18" spans="2:7" ht="34.5" customHeight="1" x14ac:dyDescent="0.2">
      <c r="B18" s="133" t="s">
        <v>189</v>
      </c>
      <c r="C18" s="62"/>
    </row>
    <row r="19" spans="2:7" ht="107.25" customHeight="1" x14ac:dyDescent="0.2">
      <c r="B19" s="138" t="s">
        <v>190</v>
      </c>
      <c r="C19" s="63"/>
    </row>
    <row r="20" spans="2:7" ht="4.5" customHeight="1" x14ac:dyDescent="0.2">
      <c r="B20" s="138"/>
      <c r="C20" s="63"/>
    </row>
    <row r="21" spans="2:7" ht="38.25" x14ac:dyDescent="0.2">
      <c r="B21" s="61" t="s">
        <v>168</v>
      </c>
      <c r="C21" s="63"/>
    </row>
    <row r="22" spans="2:7" ht="5.25" customHeight="1" x14ac:dyDescent="0.2">
      <c r="B22" s="61"/>
      <c r="C22" s="63"/>
    </row>
    <row r="23" spans="2:7" x14ac:dyDescent="0.2">
      <c r="B23" s="61" t="s">
        <v>191</v>
      </c>
      <c r="C23" s="63"/>
    </row>
    <row r="24" spans="2:7" ht="5.25" customHeight="1" x14ac:dyDescent="0.2">
      <c r="B24" s="61"/>
      <c r="C24" s="63"/>
    </row>
    <row r="25" spans="2:7" ht="66" customHeight="1" x14ac:dyDescent="0.2">
      <c r="B25" s="61" t="s">
        <v>184</v>
      </c>
      <c r="C25" s="63"/>
    </row>
    <row r="26" spans="2:7" ht="5.25" customHeight="1" x14ac:dyDescent="0.2">
      <c r="B26" s="61"/>
      <c r="C26" s="63"/>
    </row>
    <row r="27" spans="2:7" ht="42" customHeight="1" x14ac:dyDescent="0.2">
      <c r="B27" s="199" t="s">
        <v>185</v>
      </c>
      <c r="C27" s="63"/>
      <c r="G27" s="57"/>
    </row>
    <row r="28" spans="2:7" x14ac:dyDescent="0.2">
      <c r="B28" s="61"/>
      <c r="C28" s="62"/>
    </row>
    <row r="29" spans="2:7" x14ac:dyDescent="0.2">
      <c r="B29" s="61" t="s">
        <v>122</v>
      </c>
      <c r="C29" s="62"/>
    </row>
    <row r="30" spans="2:7" ht="9" customHeight="1" x14ac:dyDescent="0.2">
      <c r="B30" s="61"/>
      <c r="C30" s="62"/>
    </row>
    <row r="31" spans="2:7" ht="25.5" x14ac:dyDescent="0.2">
      <c r="B31" s="61" t="s">
        <v>135</v>
      </c>
      <c r="C31" s="64"/>
    </row>
    <row r="32" spans="2:7" ht="6.75" customHeight="1" x14ac:dyDescent="0.2">
      <c r="B32" s="61"/>
      <c r="C32" s="64"/>
    </row>
    <row r="33" spans="1:3" x14ac:dyDescent="0.2">
      <c r="B33" s="61"/>
      <c r="C33" s="64"/>
    </row>
    <row r="34" spans="1:3" ht="39" x14ac:dyDescent="0.25">
      <c r="A34" s="65"/>
      <c r="B34" s="61" t="s">
        <v>134</v>
      </c>
      <c r="C34" s="66"/>
    </row>
    <row r="35" spans="1:3" ht="15.75" x14ac:dyDescent="0.25">
      <c r="B35" s="65"/>
      <c r="C35" s="63"/>
    </row>
    <row r="36" spans="1:3" x14ac:dyDescent="0.2">
      <c r="B36" s="61" t="s">
        <v>192</v>
      </c>
      <c r="C36" s="62"/>
    </row>
    <row r="37" spans="1:3" x14ac:dyDescent="0.2">
      <c r="C37" s="62"/>
    </row>
    <row r="38" spans="1:3" x14ac:dyDescent="0.2">
      <c r="B38" s="3"/>
      <c r="C38" s="62"/>
    </row>
    <row r="39" spans="1:3" x14ac:dyDescent="0.2">
      <c r="B39" s="3"/>
      <c r="C39" s="67"/>
    </row>
    <row r="40" spans="1:3" x14ac:dyDescent="0.2">
      <c r="B40" s="3"/>
      <c r="C40" s="62"/>
    </row>
    <row r="41" spans="1:3" x14ac:dyDescent="0.2">
      <c r="B41" s="3"/>
    </row>
  </sheetData>
  <phoneticPr fontId="0" type="noConversion"/>
  <hyperlinks>
    <hyperlink ref="A5" r:id="rId1" display="angeheuert@t-online.de"/>
  </hyperlinks>
  <pageMargins left="0.7" right="0.7" top="0.75" bottom="0.75" header="0.3" footer="0.3"/>
  <pageSetup paperSize="9" scale="90"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74"/>
  <sheetViews>
    <sheetView zoomScaleNormal="100" zoomScaleSheetLayoutView="110" workbookViewId="0">
      <selection activeCell="N35" sqref="N35"/>
    </sheetView>
  </sheetViews>
  <sheetFormatPr baseColWidth="10" defaultRowHeight="12.75" x14ac:dyDescent="0.2"/>
  <cols>
    <col min="1" max="1" width="8.140625" style="190"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34" x14ac:dyDescent="0.2">
      <c r="D1" s="6"/>
      <c r="E1" s="13"/>
      <c r="F1" s="13"/>
      <c r="G1" s="13"/>
      <c r="H1" s="13"/>
      <c r="I1" s="13"/>
      <c r="J1" s="13"/>
      <c r="K1" s="13"/>
      <c r="L1" s="13"/>
      <c r="M1" s="13"/>
      <c r="N1"/>
      <c r="O1" s="6"/>
      <c r="P1" s="6" t="s">
        <v>64</v>
      </c>
      <c r="Q1" s="6"/>
      <c r="S1" s="6"/>
      <c r="T1" s="6" t="s">
        <v>90</v>
      </c>
      <c r="U1" s="6"/>
    </row>
    <row r="2" spans="1:34" s="13" customFormat="1" x14ac:dyDescent="0.2">
      <c r="A2" s="132" t="s">
        <v>106</v>
      </c>
      <c r="B2" s="103"/>
      <c r="C2" s="202"/>
      <c r="D2" s="74" t="str">
        <f>$S$19</f>
        <v/>
      </c>
      <c r="E2" s="191" t="str">
        <f>$S$23</f>
        <v/>
      </c>
      <c r="F2" s="74" t="str">
        <f>$U$29</f>
        <v/>
      </c>
      <c r="G2" s="74" t="str">
        <f>$U$31</f>
        <v/>
      </c>
      <c r="H2" s="74" t="str">
        <f>$U$40</f>
        <v/>
      </c>
      <c r="I2" s="74" t="str">
        <f>$S$52</f>
        <v/>
      </c>
      <c r="J2" s="74" t="str">
        <f>$S$56</f>
        <v/>
      </c>
      <c r="K2" s="74" t="str">
        <f>$U$62</f>
        <v/>
      </c>
      <c r="L2" s="74" t="str">
        <f>$S$64</f>
        <v/>
      </c>
      <c r="M2" s="74" t="str">
        <f>$U$73</f>
        <v/>
      </c>
      <c r="N2" s="11"/>
      <c r="O2" s="11" t="str">
        <f>IF(O19="","",SUM($O$19+$O$23+$Q$29+$Q$31+$Q$40+$O$52+$O$56+$Q$62+$Q$64+$Q$73))</f>
        <v/>
      </c>
      <c r="P2" s="11" t="s">
        <v>92</v>
      </c>
      <c r="Q2" s="11" t="str">
        <f>IF(O19="","",SUM($Q$19+$Q$23+$O$29+$O$31+$O$40+$Q$52+$Q$56+$O$62+$O$64+$O$73))</f>
        <v/>
      </c>
      <c r="R2" s="11"/>
      <c r="S2" s="11" t="str">
        <f>IF(O19="","",SUM(V19+V23+W29+W31+W40+V52+V56+W62+W64+W73))</f>
        <v/>
      </c>
      <c r="T2" s="11" t="s">
        <v>92</v>
      </c>
      <c r="U2" s="11" t="str">
        <f>IF(O19="","",SUM(W19+W23+V29+V31+V40+W52+W56+V62+V64+V73))</f>
        <v/>
      </c>
      <c r="V2" s="6"/>
      <c r="W2" s="6"/>
    </row>
    <row r="3" spans="1:34" s="13" customFormat="1" x14ac:dyDescent="0.2">
      <c r="A3" s="132" t="s">
        <v>105</v>
      </c>
      <c r="B3" s="103"/>
      <c r="C3" s="202"/>
      <c r="D3" s="74" t="str">
        <f>$U$19</f>
        <v/>
      </c>
      <c r="E3" s="191" t="str">
        <f>$S$25</f>
        <v/>
      </c>
      <c r="F3" s="74" t="str">
        <f>$S$28</f>
        <v/>
      </c>
      <c r="G3" s="74" t="str">
        <f>$S$34</f>
        <v/>
      </c>
      <c r="H3" s="74" t="str">
        <f>$U$37</f>
        <v/>
      </c>
      <c r="I3" s="74" t="str">
        <f>$U$52</f>
        <v/>
      </c>
      <c r="J3" s="74" t="str">
        <f>$S$58</f>
        <v/>
      </c>
      <c r="K3" s="74" t="str">
        <f>$S$61</f>
        <v/>
      </c>
      <c r="L3" s="74" t="str">
        <f>$S$67</f>
        <v/>
      </c>
      <c r="M3" s="74" t="str">
        <f>$U$70</f>
        <v/>
      </c>
      <c r="N3" s="11"/>
      <c r="O3" s="11" t="str">
        <f>IF(O19="","",SUM($Q$19+$O$25+$O$28+$O$34+$Q$37+$Q$52+$O$58+$O$61+$O$67+$Q$70))</f>
        <v/>
      </c>
      <c r="P3" s="11" t="s">
        <v>92</v>
      </c>
      <c r="Q3" s="11" t="str">
        <f>IF(O19="","",SUM($O$19+$Q$25+$Q$28+$Q$34+$O$37+$O$52+$Q$58+$Q$61+$Q$67+$O$70))</f>
        <v/>
      </c>
      <c r="R3" s="11"/>
      <c r="S3" s="11" t="str">
        <f>IF(O19="","",SUM(W19+V25+V28+V34+W37+W52+V58+V61+V67+W70))</f>
        <v/>
      </c>
      <c r="T3" s="11" t="s">
        <v>92</v>
      </c>
      <c r="U3" s="11" t="str">
        <f>IF(O19="","",SUM(V19+W25+W28+W34+V37+V52+W58+W61+W67+V70))</f>
        <v/>
      </c>
      <c r="V3" s="6"/>
      <c r="W3" s="6"/>
    </row>
    <row r="4" spans="1:34" s="13" customFormat="1" x14ac:dyDescent="0.2">
      <c r="A4" s="132"/>
      <c r="B4" s="103"/>
      <c r="C4" s="189"/>
      <c r="D4" s="74" t="str">
        <f>$S$20</f>
        <v/>
      </c>
      <c r="E4" s="191" t="str">
        <f>$U$23</f>
        <v/>
      </c>
      <c r="F4" s="74" t="str">
        <f>$U$28</f>
        <v/>
      </c>
      <c r="G4" s="74" t="str">
        <f>$S$32</f>
        <v/>
      </c>
      <c r="H4" s="74" t="str">
        <f>$U$38</f>
        <v/>
      </c>
      <c r="I4" s="74" t="str">
        <f>$S$53</f>
        <v/>
      </c>
      <c r="J4" s="74" t="str">
        <f>$U$56</f>
        <v/>
      </c>
      <c r="K4" s="74" t="str">
        <f>$U$61</f>
        <v/>
      </c>
      <c r="L4" s="74" t="str">
        <f>$S$65</f>
        <v/>
      </c>
      <c r="M4" s="74" t="str">
        <f>$U$71</f>
        <v/>
      </c>
      <c r="N4" s="11"/>
      <c r="O4" s="11" t="str">
        <f>IF(O19="","",SUM($O$20+$Q$23+$Q$28+$O$32+$Q$38+$O$53+$Q$56+$Q$61+$O$65+$Q$71))</f>
        <v/>
      </c>
      <c r="P4" s="11" t="s">
        <v>92</v>
      </c>
      <c r="Q4" s="11" t="str">
        <f>IF(O19="","",SUM($Q$20+$O$23+$O$28+$Q$32+$O$38+$Q$53+$O$56+$O$61+$Q$65+$O$71))</f>
        <v/>
      </c>
      <c r="R4" s="6"/>
      <c r="S4" s="11" t="str">
        <f>IF(O19="","",SUM(V20+W23+W28+V32+W38+V53+W56+W61+V65+W71))</f>
        <v/>
      </c>
      <c r="T4" s="11" t="s">
        <v>92</v>
      </c>
      <c r="U4" s="11" t="str">
        <f>IF(O19="","",SUM(W20+V23+V28+W32+V38+W53+V56+V61+W65+V71))</f>
        <v/>
      </c>
      <c r="V4" s="6"/>
      <c r="W4" s="6"/>
    </row>
    <row r="5" spans="1:34" s="13" customFormat="1" x14ac:dyDescent="0.2">
      <c r="A5" s="132"/>
      <c r="B5" s="103"/>
      <c r="C5" s="204"/>
      <c r="D5" s="74" t="str">
        <f>$U$20</f>
        <v/>
      </c>
      <c r="E5" s="191" t="str">
        <f>$U$26</f>
        <v/>
      </c>
      <c r="F5" s="74" t="str">
        <f>$S$29</f>
        <v/>
      </c>
      <c r="G5" s="74" t="str">
        <f>$S$35</f>
        <v/>
      </c>
      <c r="H5" s="74" t="str">
        <f>$S$37</f>
        <v/>
      </c>
      <c r="I5" s="74" t="str">
        <f>$U$53</f>
        <v/>
      </c>
      <c r="J5" s="74" t="str">
        <f>$U$59</f>
        <v/>
      </c>
      <c r="K5" s="74" t="str">
        <f>$S$62</f>
        <v/>
      </c>
      <c r="L5" s="74" t="str">
        <f>$S$68</f>
        <v/>
      </c>
      <c r="M5" s="74" t="str">
        <f>$S$70</f>
        <v/>
      </c>
      <c r="N5" s="11"/>
      <c r="O5" s="11" t="str">
        <f>IF(O19="","",SUM($Q$20+$Q$26+$O$29+$O$35+$O$37+$Q$53+$Q$59+$O$62+$O$68+$O$70))</f>
        <v/>
      </c>
      <c r="P5" s="11" t="s">
        <v>92</v>
      </c>
      <c r="Q5" s="11" t="str">
        <f>IF(O19="","",SUM($O$20+$O$26+$Q$29+$Q$35+$Q$37+$O$53+$O$59+$Q$62+$Q$68+$Q$70))</f>
        <v/>
      </c>
      <c r="R5" s="6"/>
      <c r="S5" s="11" t="str">
        <f>IF(O19="","",SUM(W20+W26+V29+V35+V37+W53+W59+V62+V68+V70))</f>
        <v/>
      </c>
      <c r="T5" s="11" t="s">
        <v>92</v>
      </c>
      <c r="U5" s="11" t="str">
        <f>IF(O19="","",SUM(V20+V26+W29+W35+W37+V53+V59+W62+W68+W70))</f>
        <v/>
      </c>
      <c r="V5" s="6"/>
      <c r="W5" s="6"/>
    </row>
    <row r="6" spans="1:34" s="13" customFormat="1" x14ac:dyDescent="0.2">
      <c r="A6" s="132"/>
      <c r="B6" s="103"/>
      <c r="C6" s="204"/>
      <c r="D6" s="74" t="str">
        <f>$S$22</f>
        <v/>
      </c>
      <c r="E6" s="191" t="str">
        <f>$U$25</f>
        <v/>
      </c>
      <c r="F6" s="74" t="str">
        <f>$S$31</f>
        <v/>
      </c>
      <c r="G6" s="74" t="str">
        <f>$U$35</f>
        <v/>
      </c>
      <c r="H6" s="74" t="str">
        <f>$S$38</f>
        <v/>
      </c>
      <c r="I6" s="74" t="str">
        <f>$S$55</f>
        <v/>
      </c>
      <c r="J6" s="74" t="str">
        <f>$U$58</f>
        <v/>
      </c>
      <c r="K6" s="74" t="str">
        <f>$S$64</f>
        <v/>
      </c>
      <c r="L6" s="74" t="str">
        <f>$U$68</f>
        <v/>
      </c>
      <c r="M6" s="74" t="str">
        <f>$S$71</f>
        <v/>
      </c>
      <c r="N6" s="11"/>
      <c r="O6" s="11" t="str">
        <f>IF(O19="","",SUM($O$22+$Q$25+$O$31+$Q$35+$O$38+$O$55+$Q$58+$O$64+$Q$68+$O$71))</f>
        <v/>
      </c>
      <c r="P6" s="11" t="s">
        <v>92</v>
      </c>
      <c r="Q6" s="11" t="str">
        <f>IF(O19="","",SUM($Q$22+$O$25+$Q$31+$O$35+$Q$38+$Q$55+$O$58+$Q$64+$O$68+$Q$71))</f>
        <v/>
      </c>
      <c r="R6" s="6"/>
      <c r="S6" s="11" t="str">
        <f>IF(O19="","",SUM(V22+W25+V31+W35+V38+V55+W58+V64+W68+V71))</f>
        <v/>
      </c>
      <c r="T6" s="11" t="s">
        <v>92</v>
      </c>
      <c r="U6" s="11" t="str">
        <f>IF(O19="","",SUM(W22+V25+W31+V35+W38+W55+V58+W64+V68+W71))</f>
        <v/>
      </c>
      <c r="V6" s="6"/>
      <c r="W6" s="6"/>
    </row>
    <row r="7" spans="1:34" s="13" customFormat="1" x14ac:dyDescent="0.2">
      <c r="A7" s="132"/>
      <c r="B7" s="103"/>
      <c r="C7" s="204"/>
      <c r="D7" s="74" t="str">
        <f>$U$22</f>
        <v/>
      </c>
      <c r="E7" s="191" t="str">
        <f>$S$26</f>
        <v/>
      </c>
      <c r="F7" s="74" t="str">
        <f>$U$32</f>
        <v/>
      </c>
      <c r="G7" s="74" t="str">
        <f>$U$34</f>
        <v/>
      </c>
      <c r="H7" s="74" t="str">
        <f>$S$40</f>
        <v/>
      </c>
      <c r="I7" s="74" t="str">
        <f>$U$55</f>
        <v/>
      </c>
      <c r="J7" s="74" t="str">
        <f>$S$59</f>
        <v/>
      </c>
      <c r="K7" s="74" t="str">
        <f>$U$65</f>
        <v/>
      </c>
      <c r="L7" s="74" t="str">
        <f>$U$67</f>
        <v/>
      </c>
      <c r="M7" s="74" t="str">
        <f>$S$73</f>
        <v/>
      </c>
      <c r="N7" s="11"/>
      <c r="O7" s="11" t="str">
        <f>IF(O19="","",SUM($Q$22+$O$26+$Q$32+$Q$34+$O$40+$Q$55+$O$59+$Q$65+$Q$67+$O$73))</f>
        <v/>
      </c>
      <c r="P7" s="11" t="s">
        <v>92</v>
      </c>
      <c r="Q7" s="11" t="str">
        <f>IF(O19="","",SUM($O$22+$Q$26+$O$32+$O$34+$Q$40+$O$55+$Q$59+$O$65+$O$67+$Q$73))</f>
        <v/>
      </c>
      <c r="R7" s="6"/>
      <c r="S7" s="11" t="str">
        <f>IF(O19="","",SUM(W22+V26+W32+W34+V40+W55+V59+W65+W67+V73))</f>
        <v/>
      </c>
      <c r="T7" s="11" t="s">
        <v>92</v>
      </c>
      <c r="U7" s="11" t="str">
        <f>IF(O19="","",SUM(V22+W26+V32+V34+W40+V55+W59+V65+V67+W73))</f>
        <v/>
      </c>
      <c r="V7" s="6"/>
      <c r="W7" s="6"/>
    </row>
    <row r="8" spans="1:34" s="13" customFormat="1" x14ac:dyDescent="0.2">
      <c r="A8" s="132"/>
      <c r="B8" s="103"/>
      <c r="C8" s="105"/>
      <c r="D8" s="11"/>
      <c r="E8" s="2"/>
      <c r="F8" s="11"/>
      <c r="G8" s="11"/>
      <c r="H8" s="11"/>
      <c r="I8" s="11"/>
      <c r="J8" s="11"/>
      <c r="K8" s="11"/>
      <c r="L8" s="11"/>
      <c r="M8" s="11"/>
      <c r="N8" s="11"/>
      <c r="O8" s="11">
        <f>SUM(O2:O7)</f>
        <v>0</v>
      </c>
      <c r="P8" s="11" t="s">
        <v>92</v>
      </c>
      <c r="Q8" s="11">
        <f>SUM(Q2:Q7)</f>
        <v>0</v>
      </c>
      <c r="R8" s="11"/>
      <c r="S8" s="11">
        <f>SUM(S2:S7)</f>
        <v>0</v>
      </c>
      <c r="T8" s="11" t="s">
        <v>92</v>
      </c>
      <c r="U8" s="11">
        <f>SUM(U2:U7)</f>
        <v>0</v>
      </c>
      <c r="V8" s="6"/>
      <c r="W8" s="6"/>
    </row>
    <row r="9" spans="1:34" s="13" customFormat="1" x14ac:dyDescent="0.2">
      <c r="A9" s="132" t="s">
        <v>177</v>
      </c>
      <c r="B9" s="103"/>
      <c r="C9" s="192" t="s">
        <v>241</v>
      </c>
      <c r="D9" s="6"/>
      <c r="V9" s="6"/>
      <c r="W9" s="6"/>
    </row>
    <row r="10" spans="1:34" s="13" customFormat="1" x14ac:dyDescent="0.2">
      <c r="A10" s="132" t="s">
        <v>178</v>
      </c>
      <c r="B10" s="103"/>
      <c r="C10" s="206" t="s">
        <v>238</v>
      </c>
      <c r="D10" s="6"/>
      <c r="E10" s="193"/>
      <c r="F10" s="193"/>
      <c r="G10" s="193"/>
      <c r="H10" s="193"/>
      <c r="I10" s="193"/>
      <c r="J10" s="193"/>
      <c r="K10" s="193"/>
      <c r="L10" s="193"/>
      <c r="M10" s="193"/>
      <c r="O10" s="6"/>
      <c r="P10" s="6"/>
      <c r="Q10" s="6"/>
      <c r="R10" s="6"/>
      <c r="S10" s="6"/>
      <c r="T10" s="6"/>
      <c r="U10" s="6"/>
      <c r="V10" s="6"/>
      <c r="W10" s="6"/>
      <c r="AA10" s="105"/>
      <c r="AB10" s="105"/>
    </row>
    <row r="11" spans="1:34" s="13" customFormat="1" x14ac:dyDescent="0.2">
      <c r="A11" s="132" t="s">
        <v>179</v>
      </c>
      <c r="B11" s="103"/>
      <c r="C11" s="13" t="s">
        <v>34</v>
      </c>
      <c r="D11" s="6"/>
      <c r="O11" s="6"/>
      <c r="P11" s="6"/>
      <c r="Q11" s="6"/>
      <c r="R11" s="6"/>
      <c r="S11" s="6"/>
      <c r="T11" s="6"/>
      <c r="U11" s="6"/>
      <c r="V11" s="6"/>
      <c r="W11" s="6"/>
      <c r="AC11" s="106"/>
      <c r="AD11" s="106"/>
      <c r="AE11" s="106"/>
      <c r="AF11" s="106"/>
      <c r="AG11" s="106"/>
      <c r="AH11" s="106"/>
    </row>
    <row r="12" spans="1:34" s="13" customFormat="1" x14ac:dyDescent="0.2">
      <c r="A12" s="132" t="s">
        <v>82</v>
      </c>
      <c r="B12" s="103"/>
      <c r="C12" s="13" t="s">
        <v>176</v>
      </c>
      <c r="D12" s="6"/>
      <c r="O12" s="6"/>
      <c r="P12" s="6"/>
      <c r="Q12" s="6"/>
      <c r="R12" s="6"/>
      <c r="S12" s="6"/>
      <c r="T12" s="6"/>
      <c r="U12" s="6"/>
      <c r="V12" s="6"/>
      <c r="W12" s="6"/>
    </row>
    <row r="13" spans="1:34" s="13" customFormat="1" x14ac:dyDescent="0.2">
      <c r="A13" s="132" t="s">
        <v>173</v>
      </c>
      <c r="B13" s="103"/>
      <c r="C13" s="131"/>
      <c r="D13" s="6"/>
      <c r="O13" s="6"/>
      <c r="P13" s="6"/>
      <c r="Q13" s="6"/>
      <c r="R13" s="6"/>
      <c r="S13" s="6"/>
      <c r="T13" s="6"/>
      <c r="U13" s="6"/>
      <c r="V13" s="6"/>
      <c r="W13" s="6"/>
    </row>
    <row r="14" spans="1:34" s="13" customFormat="1" x14ac:dyDescent="0.2">
      <c r="A14" s="132" t="s">
        <v>174</v>
      </c>
      <c r="B14" s="103"/>
      <c r="D14" s="6"/>
      <c r="O14" s="6"/>
      <c r="P14" s="6"/>
      <c r="Q14" s="6"/>
      <c r="R14" s="6"/>
      <c r="S14" s="6"/>
      <c r="T14" s="6"/>
      <c r="U14" s="6"/>
      <c r="V14" s="6"/>
      <c r="W14" s="6"/>
    </row>
    <row r="15" spans="1:34" s="13" customFormat="1" x14ac:dyDescent="0.2">
      <c r="A15" s="132" t="s">
        <v>83</v>
      </c>
      <c r="B15" s="103"/>
      <c r="C15" s="13" t="s">
        <v>93</v>
      </c>
      <c r="D15" s="6"/>
      <c r="O15" s="6"/>
      <c r="P15" s="6"/>
      <c r="Q15" s="6"/>
      <c r="R15" s="6"/>
      <c r="S15" s="6"/>
      <c r="T15" s="6"/>
      <c r="U15" s="6"/>
      <c r="V15" s="6"/>
      <c r="W15" s="6"/>
    </row>
    <row r="16" spans="1:34" s="13" customFormat="1" x14ac:dyDescent="0.2">
      <c r="A16" s="132"/>
      <c r="B16" s="103"/>
      <c r="D16" s="6"/>
      <c r="O16" s="6"/>
      <c r="P16" s="6"/>
      <c r="Q16" s="6"/>
      <c r="R16" s="6"/>
      <c r="S16" s="6"/>
      <c r="T16" s="6"/>
      <c r="U16" s="6"/>
      <c r="V16" s="6"/>
      <c r="W16" s="6"/>
    </row>
    <row r="17" spans="1:23" s="4" customFormat="1" x14ac:dyDescent="0.2">
      <c r="A17" s="190" t="s">
        <v>84</v>
      </c>
      <c r="B17" s="41" t="s">
        <v>85</v>
      </c>
      <c r="C17" s="6" t="s">
        <v>86</v>
      </c>
      <c r="D17" s="194"/>
      <c r="E17" s="13" t="s">
        <v>87</v>
      </c>
      <c r="F17" s="6"/>
      <c r="G17" s="6"/>
      <c r="H17" s="6"/>
      <c r="I17" s="6"/>
      <c r="J17" s="6"/>
      <c r="K17" s="6"/>
      <c r="L17" s="6"/>
      <c r="M17" s="6"/>
      <c r="N17" s="6" t="s">
        <v>88</v>
      </c>
      <c r="O17"/>
      <c r="P17" s="6" t="s">
        <v>89</v>
      </c>
      <c r="Q17" s="6"/>
      <c r="R17" s="6"/>
      <c r="S17" s="6"/>
      <c r="T17" s="6" t="s">
        <v>90</v>
      </c>
      <c r="U17" s="6"/>
      <c r="V17" s="6"/>
      <c r="W17" s="6"/>
    </row>
    <row r="18" spans="1:23" s="4" customFormat="1" x14ac:dyDescent="0.2">
      <c r="A18" s="190"/>
      <c r="B18" s="41"/>
      <c r="C18" s="6"/>
      <c r="D18" s="194"/>
      <c r="E18" s="13"/>
      <c r="F18" s="6"/>
      <c r="G18" s="6"/>
      <c r="H18" s="6"/>
      <c r="I18" s="6"/>
      <c r="J18" s="6"/>
      <c r="K18" s="6"/>
      <c r="L18" s="6"/>
      <c r="M18" s="6"/>
      <c r="N18" s="6"/>
      <c r="O18" s="6"/>
      <c r="P18" s="6"/>
      <c r="Q18" s="6"/>
      <c r="R18" s="6"/>
      <c r="S18" s="6"/>
      <c r="T18" s="6"/>
      <c r="U18" s="6"/>
      <c r="V18" s="6"/>
      <c r="W18" s="6"/>
    </row>
    <row r="19" spans="1:23" s="3" customFormat="1" x14ac:dyDescent="0.2">
      <c r="A19" s="190" t="str">
        <f>T($C$11)</f>
        <v>10 Uhr</v>
      </c>
      <c r="B19" s="44">
        <v>1</v>
      </c>
      <c r="C19" s="2" t="str">
        <f>T(C2)</f>
        <v/>
      </c>
      <c r="D19" s="195" t="s">
        <v>175</v>
      </c>
      <c r="E19" s="2" t="str">
        <f>T(C3)</f>
        <v/>
      </c>
      <c r="F19" s="2"/>
      <c r="G19" s="2"/>
      <c r="H19" s="2"/>
      <c r="I19" s="2"/>
      <c r="J19" s="2"/>
      <c r="K19" s="2"/>
      <c r="L19" s="2"/>
      <c r="M19" s="2"/>
      <c r="N19" s="2" t="str">
        <f>T(C6)</f>
        <v/>
      </c>
      <c r="O19" s="11"/>
      <c r="P19" s="5" t="s">
        <v>92</v>
      </c>
      <c r="Q19" s="11"/>
      <c r="R19" s="5"/>
      <c r="S19" s="1" t="str">
        <f>IF(O19="","",IF(O19=Q19,"1",IF(O19&gt;Q19,"2","0")))</f>
        <v/>
      </c>
      <c r="T19" s="11" t="s">
        <v>92</v>
      </c>
      <c r="U19" s="1" t="str">
        <f>IF(O19="","",IF(Q19=O19,"1",IF(Q19&gt;O19,"2","0")))</f>
        <v/>
      </c>
      <c r="V19" s="11" t="str">
        <f>IF(S19="","0",S19)</f>
        <v>0</v>
      </c>
      <c r="W19" s="11" t="str">
        <f>IF(U19="","0",U19)</f>
        <v>0</v>
      </c>
    </row>
    <row r="20" spans="1:23" s="3" customFormat="1" x14ac:dyDescent="0.2">
      <c r="A20" s="190"/>
      <c r="B20" s="11">
        <v>2</v>
      </c>
      <c r="C20" s="2" t="str">
        <f>T(C4)</f>
        <v/>
      </c>
      <c r="D20" s="195" t="s">
        <v>175</v>
      </c>
      <c r="E20" s="2" t="str">
        <f>T(C5)</f>
        <v/>
      </c>
      <c r="F20" s="2"/>
      <c r="G20" s="2"/>
      <c r="H20" s="2"/>
      <c r="I20" s="2"/>
      <c r="J20" s="2"/>
      <c r="K20" s="2"/>
      <c r="L20" s="2"/>
      <c r="M20" s="2"/>
      <c r="N20" s="2" t="str">
        <f>T(C7)</f>
        <v/>
      </c>
      <c r="O20" s="11"/>
      <c r="P20" s="5" t="s">
        <v>92</v>
      </c>
      <c r="Q20" s="11"/>
      <c r="R20" s="5"/>
      <c r="S20" s="1" t="str">
        <f>IF(O20="","",IF(O20=Q20,"1",IF(O20&gt;Q20,"2","0")))</f>
        <v/>
      </c>
      <c r="T20" s="11" t="s">
        <v>92</v>
      </c>
      <c r="U20" s="1" t="str">
        <f>IF(O20="","",IF(Q20=O20,"1",IF(Q20&gt;O20,"2","0")))</f>
        <v/>
      </c>
      <c r="V20" s="11" t="str">
        <f t="shared" ref="V20:V73" si="0">IF(S20="","0",S20)</f>
        <v>0</v>
      </c>
      <c r="W20" s="11" t="str">
        <f t="shared" ref="W20:W73" si="1">IF(U20="","0",U20)</f>
        <v>0</v>
      </c>
    </row>
    <row r="21" spans="1:23" s="3" customFormat="1" x14ac:dyDescent="0.2">
      <c r="A21" s="190"/>
      <c r="B21" s="11"/>
      <c r="C21" s="2"/>
      <c r="D21" s="195"/>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90"/>
      <c r="B22" s="44">
        <v>1</v>
      </c>
      <c r="C22" s="2" t="str">
        <f>T(C6)</f>
        <v/>
      </c>
      <c r="D22" s="195" t="s">
        <v>175</v>
      </c>
      <c r="E22" s="2" t="str">
        <f>T(C7)</f>
        <v/>
      </c>
      <c r="F22" s="2"/>
      <c r="G22" s="2"/>
      <c r="H22" s="2"/>
      <c r="I22" s="2"/>
      <c r="J22" s="2"/>
      <c r="K22" s="2"/>
      <c r="L22" s="2"/>
      <c r="M22" s="2"/>
      <c r="N22" s="2" t="str">
        <f>T(C3)</f>
        <v/>
      </c>
      <c r="O22" s="11"/>
      <c r="P22" s="5" t="s">
        <v>92</v>
      </c>
      <c r="Q22" s="11"/>
      <c r="R22" s="5"/>
      <c r="S22" s="1" t="str">
        <f>IF(O22="","",IF(O22=Q22,"1",IF(O22&gt;Q22,"2","0")))</f>
        <v/>
      </c>
      <c r="T22" s="11" t="s">
        <v>92</v>
      </c>
      <c r="U22" s="1" t="str">
        <f>IF(Q22="","",IF(Q22=O22,"1",IF(Q22&gt;O22,"2","0")))</f>
        <v/>
      </c>
      <c r="V22" s="11" t="str">
        <f t="shared" si="0"/>
        <v>0</v>
      </c>
      <c r="W22" s="11" t="str">
        <f t="shared" si="1"/>
        <v>0</v>
      </c>
    </row>
    <row r="23" spans="1:23" s="3" customFormat="1" x14ac:dyDescent="0.2">
      <c r="A23"/>
      <c r="B23" s="44">
        <v>2</v>
      </c>
      <c r="C23" s="2" t="str">
        <f>T(C2)</f>
        <v/>
      </c>
      <c r="D23" s="195" t="s">
        <v>175</v>
      </c>
      <c r="E23" s="2" t="str">
        <f>T(C4)</f>
        <v/>
      </c>
      <c r="F23" s="7"/>
      <c r="G23" s="7"/>
      <c r="H23" s="7"/>
      <c r="I23" s="7"/>
      <c r="J23" s="7"/>
      <c r="K23" s="7"/>
      <c r="L23" s="7"/>
      <c r="M23" s="7"/>
      <c r="N23" s="2" t="str">
        <f>T(C5)</f>
        <v/>
      </c>
      <c r="O23" s="5"/>
      <c r="P23" s="5" t="s">
        <v>92</v>
      </c>
      <c r="Q23" s="5"/>
      <c r="R23" s="5"/>
      <c r="S23" s="1" t="str">
        <f>IF(O23="","",IF(O23=Q23,"1",IF(O23&gt;Q23,"2","0")))</f>
        <v/>
      </c>
      <c r="T23" s="11" t="s">
        <v>92</v>
      </c>
      <c r="U23" s="1" t="str">
        <f>IF(Q23="","",IF(Q23=O23,"1",IF(Q23&gt;O23,"2","0")))</f>
        <v/>
      </c>
      <c r="V23" s="11" t="str">
        <f t="shared" si="0"/>
        <v>0</v>
      </c>
      <c r="W23" s="11" t="str">
        <f t="shared" si="1"/>
        <v>0</v>
      </c>
    </row>
    <row r="24" spans="1:23" s="3" customFormat="1" x14ac:dyDescent="0.2">
      <c r="A24"/>
      <c r="B24" s="44"/>
      <c r="C24" s="2"/>
      <c r="D24" s="196"/>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90"/>
      <c r="B25" s="11">
        <v>1</v>
      </c>
      <c r="C25" s="2" t="str">
        <f>T(C3)</f>
        <v/>
      </c>
      <c r="D25" s="195" t="s">
        <v>175</v>
      </c>
      <c r="E25" s="2" t="str">
        <f>T(C6)</f>
        <v/>
      </c>
      <c r="F25" s="7"/>
      <c r="G25" s="7"/>
      <c r="H25" s="7"/>
      <c r="I25" s="7"/>
      <c r="J25" s="7"/>
      <c r="K25" s="7"/>
      <c r="L25" s="7"/>
      <c r="M25" s="7"/>
      <c r="N25" s="2" t="str">
        <f>T(C2)</f>
        <v/>
      </c>
      <c r="O25" s="5"/>
      <c r="P25" s="5" t="s">
        <v>92</v>
      </c>
      <c r="Q25" s="5"/>
      <c r="R25" s="5"/>
      <c r="S25" s="1" t="str">
        <f>IF(O25="","",IF(O25=Q25,"1",IF(O25&gt;Q25,"2","0")))</f>
        <v/>
      </c>
      <c r="T25" s="11" t="s">
        <v>92</v>
      </c>
      <c r="U25" s="1" t="str">
        <f>IF(Q25="","",IF(Q25=O25,"1",IF(Q25&gt;O25,"2","0")))</f>
        <v/>
      </c>
      <c r="V25" s="11" t="str">
        <f t="shared" si="0"/>
        <v>0</v>
      </c>
      <c r="W25" s="11" t="str">
        <f t="shared" si="1"/>
        <v>0</v>
      </c>
    </row>
    <row r="26" spans="1:23" s="3" customFormat="1" x14ac:dyDescent="0.2">
      <c r="A26" s="190"/>
      <c r="B26" s="44">
        <v>2</v>
      </c>
      <c r="C26" s="2" t="str">
        <f>T(C7)</f>
        <v/>
      </c>
      <c r="D26" s="195" t="s">
        <v>175</v>
      </c>
      <c r="E26" s="2" t="str">
        <f>T(C5)</f>
        <v/>
      </c>
      <c r="F26" s="2"/>
      <c r="G26" s="2"/>
      <c r="H26" s="2"/>
      <c r="I26" s="2"/>
      <c r="J26" s="2"/>
      <c r="K26" s="2"/>
      <c r="L26" s="2"/>
      <c r="M26" s="2"/>
      <c r="N26" s="2" t="str">
        <f>T(C4)</f>
        <v/>
      </c>
      <c r="O26" s="11"/>
      <c r="P26" s="5" t="s">
        <v>92</v>
      </c>
      <c r="Q26" s="11"/>
      <c r="R26" s="5"/>
      <c r="S26" s="1" t="str">
        <f>IF(O26="","",IF(O26=Q26,"1",IF(O26&gt;Q26,"2","0")))</f>
        <v/>
      </c>
      <c r="T26" s="11" t="s">
        <v>92</v>
      </c>
      <c r="U26" s="1" t="str">
        <f>IF(Q26="","",IF(Q26=O26,"1",IF(Q26&gt;O26,"2","0")))</f>
        <v/>
      </c>
      <c r="V26" s="11" t="str">
        <f t="shared" si="0"/>
        <v>0</v>
      </c>
      <c r="W26" s="11" t="str">
        <f t="shared" si="1"/>
        <v>0</v>
      </c>
    </row>
    <row r="27" spans="1:23" s="3" customFormat="1" x14ac:dyDescent="0.2">
      <c r="A27" s="190"/>
      <c r="B27" s="44"/>
      <c r="C27" s="2"/>
      <c r="D27" s="195"/>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90"/>
      <c r="B28" s="44">
        <v>1</v>
      </c>
      <c r="C28" s="2" t="str">
        <f>T(C3)</f>
        <v/>
      </c>
      <c r="D28" s="195" t="s">
        <v>175</v>
      </c>
      <c r="E28" s="2" t="str">
        <f>T(C4)</f>
        <v/>
      </c>
      <c r="F28" s="2"/>
      <c r="G28" s="2"/>
      <c r="H28" s="2"/>
      <c r="I28" s="2"/>
      <c r="J28" s="2"/>
      <c r="K28" s="2"/>
      <c r="L28" s="2"/>
      <c r="M28" s="2"/>
      <c r="N28" s="2" t="str">
        <f>T(C6)</f>
        <v/>
      </c>
      <c r="O28" s="11"/>
      <c r="P28" s="5" t="s">
        <v>92</v>
      </c>
      <c r="Q28" s="11"/>
      <c r="R28" s="5"/>
      <c r="S28" s="1" t="str">
        <f>IF(O28="","",IF(O28=Q28,"1",IF(O28&gt;Q28,"2","0")))</f>
        <v/>
      </c>
      <c r="T28" s="11" t="s">
        <v>92</v>
      </c>
      <c r="U28" s="1" t="str">
        <f>IF(Q28="","",IF(Q28=O28,"1",IF(Q28&gt;O28,"2","0")))</f>
        <v/>
      </c>
      <c r="V28" s="11" t="str">
        <f t="shared" si="0"/>
        <v>0</v>
      </c>
      <c r="W28" s="11" t="str">
        <f t="shared" si="1"/>
        <v>0</v>
      </c>
    </row>
    <row r="29" spans="1:23" s="3" customFormat="1" x14ac:dyDescent="0.2">
      <c r="A29" s="190"/>
      <c r="B29" s="44">
        <v>2</v>
      </c>
      <c r="C29" s="2" t="str">
        <f>T(C5)</f>
        <v/>
      </c>
      <c r="D29" s="195" t="s">
        <v>175</v>
      </c>
      <c r="E29" s="2" t="str">
        <f>T(C2)</f>
        <v/>
      </c>
      <c r="F29" s="2"/>
      <c r="G29" s="2"/>
      <c r="H29" s="2"/>
      <c r="I29" s="2"/>
      <c r="J29" s="2"/>
      <c r="K29" s="2"/>
      <c r="L29" s="2"/>
      <c r="M29" s="2"/>
      <c r="N29" s="2" t="str">
        <f>T(C7)</f>
        <v/>
      </c>
      <c r="O29" s="11"/>
      <c r="P29" s="5" t="s">
        <v>92</v>
      </c>
      <c r="Q29" s="11"/>
      <c r="R29" s="5"/>
      <c r="S29" s="1" t="str">
        <f>IF(O29="","",IF(O29=Q29,"1",IF(O29&gt;Q29,"2","0")))</f>
        <v/>
      </c>
      <c r="T29" s="11" t="s">
        <v>92</v>
      </c>
      <c r="U29" s="1" t="str">
        <f>IF(Q29="","",IF(Q29=O29,"1",IF(Q29&gt;O29,"2","0")))</f>
        <v/>
      </c>
      <c r="V29" s="11" t="str">
        <f t="shared" si="0"/>
        <v>0</v>
      </c>
      <c r="W29" s="11" t="str">
        <f t="shared" si="1"/>
        <v>0</v>
      </c>
    </row>
    <row r="30" spans="1:23" s="3" customFormat="1" x14ac:dyDescent="0.2">
      <c r="A30" s="190"/>
      <c r="B30" s="44"/>
      <c r="C30" s="2"/>
      <c r="D30" s="195"/>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90"/>
      <c r="B31" s="44">
        <v>1</v>
      </c>
      <c r="C31" s="2" t="str">
        <f>T(C6)</f>
        <v/>
      </c>
      <c r="D31" s="195" t="s">
        <v>175</v>
      </c>
      <c r="E31" s="2" t="str">
        <f>T(C2)</f>
        <v/>
      </c>
      <c r="F31" s="2"/>
      <c r="G31" s="2"/>
      <c r="H31" s="2"/>
      <c r="I31" s="2"/>
      <c r="J31" s="2"/>
      <c r="K31" s="2"/>
      <c r="L31" s="2"/>
      <c r="M31" s="2"/>
      <c r="N31" s="2" t="str">
        <f>T(C3)</f>
        <v/>
      </c>
      <c r="O31" s="11"/>
      <c r="P31" s="5" t="s">
        <v>92</v>
      </c>
      <c r="Q31" s="11"/>
      <c r="R31" s="5"/>
      <c r="S31" s="1" t="str">
        <f>IF(O31="","",IF(O31=Q31,"1",IF(O31&gt;Q31,"2","0")))</f>
        <v/>
      </c>
      <c r="T31" s="11" t="s">
        <v>92</v>
      </c>
      <c r="U31" s="1" t="str">
        <f>IF(Q31="","",IF(Q31=O31,"1",IF(Q31&gt;O31,"2","0")))</f>
        <v/>
      </c>
      <c r="V31" s="11" t="str">
        <f t="shared" si="0"/>
        <v>0</v>
      </c>
      <c r="W31" s="11" t="str">
        <f t="shared" si="1"/>
        <v>0</v>
      </c>
    </row>
    <row r="32" spans="1:23" s="3" customFormat="1" x14ac:dyDescent="0.2">
      <c r="A32" s="190"/>
      <c r="B32" s="44">
        <v>2</v>
      </c>
      <c r="C32" s="2" t="str">
        <f>T(C4)</f>
        <v/>
      </c>
      <c r="D32" s="195" t="s">
        <v>175</v>
      </c>
      <c r="E32" s="2" t="str">
        <f>T(C7)</f>
        <v/>
      </c>
      <c r="F32" s="2"/>
      <c r="G32" s="2"/>
      <c r="H32" s="2"/>
      <c r="I32" s="2"/>
      <c r="J32" s="2"/>
      <c r="K32" s="2"/>
      <c r="L32" s="2"/>
      <c r="M32" s="2"/>
      <c r="N32" s="2" t="str">
        <f>T(C5)</f>
        <v/>
      </c>
      <c r="O32" s="11"/>
      <c r="P32" s="5" t="s">
        <v>92</v>
      </c>
      <c r="Q32" s="11"/>
      <c r="R32" s="5"/>
      <c r="S32" s="1" t="str">
        <f>IF(O32="","",IF(O32=Q32,"1",IF(O32&gt;Q32,"2","0")))</f>
        <v/>
      </c>
      <c r="T32" s="11" t="s">
        <v>92</v>
      </c>
      <c r="U32" s="1" t="str">
        <f>IF(Q32="","",IF(Q32=O32,"1",IF(Q32&gt;O32,"2","0")))</f>
        <v/>
      </c>
      <c r="V32" s="11" t="str">
        <f t="shared" si="0"/>
        <v>0</v>
      </c>
      <c r="W32" s="11" t="str">
        <f t="shared" si="1"/>
        <v>0</v>
      </c>
    </row>
    <row r="33" spans="1:23" s="3" customFormat="1" x14ac:dyDescent="0.2">
      <c r="A33" s="190"/>
      <c r="B33" s="44"/>
      <c r="C33" s="2"/>
      <c r="D33" s="195"/>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90"/>
      <c r="B34" s="44">
        <v>1</v>
      </c>
      <c r="C34" s="2" t="str">
        <f>T(C3)</f>
        <v/>
      </c>
      <c r="D34" s="195" t="s">
        <v>175</v>
      </c>
      <c r="E34" s="2" t="str">
        <f>T(C7)</f>
        <v/>
      </c>
      <c r="F34" s="7"/>
      <c r="G34" s="7"/>
      <c r="H34" s="7"/>
      <c r="I34" s="7"/>
      <c r="J34" s="7"/>
      <c r="K34" s="7"/>
      <c r="L34" s="7"/>
      <c r="M34" s="7"/>
      <c r="N34" s="2" t="str">
        <f>T(C2)</f>
        <v/>
      </c>
      <c r="O34" s="5"/>
      <c r="P34" s="5" t="s">
        <v>92</v>
      </c>
      <c r="Q34" s="5"/>
      <c r="R34" s="5"/>
      <c r="S34" s="1" t="str">
        <f>IF(O34="","",IF(O34=Q34,"1",IF(O34&gt;Q34,"2","0")))</f>
        <v/>
      </c>
      <c r="T34" s="11" t="s">
        <v>92</v>
      </c>
      <c r="U34" s="1" t="str">
        <f>IF(Q34="","",IF(Q34=O34,"1",IF(Q34&gt;O34,"2","0")))</f>
        <v/>
      </c>
      <c r="V34" s="11" t="str">
        <f t="shared" si="0"/>
        <v>0</v>
      </c>
      <c r="W34" s="11" t="str">
        <f t="shared" si="1"/>
        <v>0</v>
      </c>
    </row>
    <row r="35" spans="1:23" s="131" customFormat="1" x14ac:dyDescent="0.2">
      <c r="A35" s="190"/>
      <c r="B35" s="44">
        <v>2</v>
      </c>
      <c r="C35" s="2" t="str">
        <f>T(C5)</f>
        <v/>
      </c>
      <c r="D35" s="195" t="s">
        <v>175</v>
      </c>
      <c r="E35" s="2" t="str">
        <f>T(C6)</f>
        <v/>
      </c>
      <c r="F35" s="7"/>
      <c r="G35" s="7"/>
      <c r="H35" s="7"/>
      <c r="I35" s="7"/>
      <c r="J35" s="7"/>
      <c r="K35" s="7"/>
      <c r="L35" s="7"/>
      <c r="M35" s="7"/>
      <c r="N35" s="2" t="str">
        <f>T(C4)</f>
        <v/>
      </c>
      <c r="O35" s="5"/>
      <c r="P35" s="5" t="s">
        <v>92</v>
      </c>
      <c r="Q35" s="5"/>
      <c r="R35" s="5"/>
      <c r="S35" s="1" t="str">
        <f>IF(O35="","",IF(O35=Q35,"1",IF(O35&gt;Q35,"2","0")))</f>
        <v/>
      </c>
      <c r="T35" s="11" t="s">
        <v>92</v>
      </c>
      <c r="U35" s="1" t="str">
        <f>IF(Q35="","",IF(Q35=O35,"1",IF(Q35&gt;O35,"2","0")))</f>
        <v/>
      </c>
      <c r="V35" s="11" t="str">
        <f t="shared" si="0"/>
        <v>0</v>
      </c>
      <c r="W35" s="11" t="str">
        <f t="shared" si="1"/>
        <v>0</v>
      </c>
    </row>
    <row r="36" spans="1:23" s="131" customFormat="1" x14ac:dyDescent="0.2">
      <c r="A36" s="190"/>
      <c r="B36" s="44"/>
      <c r="C36" s="2"/>
      <c r="D36" s="196"/>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90"/>
      <c r="B37" s="44">
        <v>1</v>
      </c>
      <c r="C37" s="2" t="str">
        <f>T(C5)</f>
        <v/>
      </c>
      <c r="D37" s="195" t="s">
        <v>175</v>
      </c>
      <c r="E37" s="2" t="str">
        <f>T(C3)</f>
        <v/>
      </c>
      <c r="F37" s="7"/>
      <c r="G37" s="7"/>
      <c r="H37" s="7"/>
      <c r="I37" s="7"/>
      <c r="J37" s="7"/>
      <c r="K37" s="7"/>
      <c r="L37" s="7"/>
      <c r="M37" s="7"/>
      <c r="N37" s="2" t="str">
        <f>T(C2)</f>
        <v/>
      </c>
      <c r="P37" s="5" t="s">
        <v>92</v>
      </c>
      <c r="S37" s="1" t="str">
        <f>IF(O37="","",IF(O37=Q37,"1",IF(O37&gt;Q37,"2","0")))</f>
        <v/>
      </c>
      <c r="T37" s="11" t="s">
        <v>92</v>
      </c>
      <c r="U37" s="1" t="str">
        <f>IF(Q37="","",IF(Q37=O37,"1",IF(Q37&gt;O37,"2","0")))</f>
        <v/>
      </c>
      <c r="V37" s="11" t="str">
        <f t="shared" si="0"/>
        <v>0</v>
      </c>
      <c r="W37" s="11" t="str">
        <f t="shared" si="1"/>
        <v>0</v>
      </c>
    </row>
    <row r="38" spans="1:23" s="5" customFormat="1" x14ac:dyDescent="0.2">
      <c r="A38" s="190"/>
      <c r="B38" s="44">
        <v>2</v>
      </c>
      <c r="C38" s="2" t="str">
        <f>T(C6)</f>
        <v/>
      </c>
      <c r="D38" s="195" t="s">
        <v>175</v>
      </c>
      <c r="E38" s="2" t="str">
        <f>T(C4)</f>
        <v/>
      </c>
      <c r="F38" s="7"/>
      <c r="G38" s="7"/>
      <c r="H38" s="7"/>
      <c r="I38" s="7"/>
      <c r="J38" s="7"/>
      <c r="K38" s="7"/>
      <c r="L38" s="7"/>
      <c r="M38" s="7"/>
      <c r="N38" s="2" t="str">
        <f>T(C7)</f>
        <v/>
      </c>
      <c r="P38" s="5" t="s">
        <v>92</v>
      </c>
      <c r="S38" s="1" t="str">
        <f>IF(O38="","",IF(O38=Q38,"1",IF(O38&gt;Q38,"2","0")))</f>
        <v/>
      </c>
      <c r="T38" s="11" t="s">
        <v>92</v>
      </c>
      <c r="U38" s="1" t="str">
        <f>IF(Q38="","",IF(Q38=O38,"1",IF(Q38&gt;O38,"2","0")))</f>
        <v/>
      </c>
      <c r="V38" s="11" t="str">
        <f t="shared" si="0"/>
        <v>0</v>
      </c>
      <c r="W38" s="11" t="str">
        <f t="shared" si="1"/>
        <v>0</v>
      </c>
    </row>
    <row r="39" spans="1:23" s="5" customFormat="1" x14ac:dyDescent="0.2">
      <c r="A39" s="190"/>
      <c r="B39" s="44"/>
      <c r="C39" s="2"/>
      <c r="D39" s="195"/>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
      </c>
      <c r="D40" s="195" t="s">
        <v>175</v>
      </c>
      <c r="E40" s="2" t="str">
        <f>T(C2)</f>
        <v/>
      </c>
      <c r="F40" s="7"/>
      <c r="G40" s="7"/>
      <c r="H40" s="7"/>
      <c r="I40" s="7"/>
      <c r="J40" s="7"/>
      <c r="K40" s="7"/>
      <c r="L40" s="7"/>
      <c r="M40" s="7"/>
      <c r="N40" s="2" t="str">
        <f>T(C3)</f>
        <v/>
      </c>
      <c r="O40" s="5"/>
      <c r="P40" s="5" t="s">
        <v>92</v>
      </c>
      <c r="Q40" s="5"/>
      <c r="R40" s="5"/>
      <c r="S40" s="1" t="str">
        <f>IF(O40="","",IF(O40=Q40,"1",IF(O40&gt;Q40,"2","0")))</f>
        <v/>
      </c>
      <c r="T40" s="11" t="s">
        <v>92</v>
      </c>
      <c r="U40" s="1" t="str">
        <f>IF(Q40="","",IF(Q40=O40,"1",IF(Q40&gt;O40,"2","0")))</f>
        <v/>
      </c>
      <c r="V40" s="11" t="str">
        <f t="shared" si="0"/>
        <v>0</v>
      </c>
      <c r="W40" s="11" t="str">
        <f t="shared" si="1"/>
        <v>0</v>
      </c>
    </row>
    <row r="41" spans="1:23" x14ac:dyDescent="0.2">
      <c r="B41"/>
      <c r="C41" s="2"/>
      <c r="D41" s="195"/>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32" t="s">
        <v>79</v>
      </c>
      <c r="B42" s="103"/>
      <c r="C42" s="192" t="s">
        <v>242</v>
      </c>
      <c r="D42" s="194"/>
      <c r="O42" s="6"/>
      <c r="P42" s="6"/>
      <c r="Q42" s="6"/>
      <c r="R42" s="6"/>
      <c r="S42" s="6"/>
      <c r="T42" s="6"/>
      <c r="U42" s="6"/>
      <c r="V42" s="11" t="str">
        <f t="shared" si="0"/>
        <v>0</v>
      </c>
      <c r="W42" s="11" t="str">
        <f t="shared" si="1"/>
        <v>0</v>
      </c>
    </row>
    <row r="43" spans="1:23" s="13" customFormat="1" x14ac:dyDescent="0.2">
      <c r="A43" s="132" t="s">
        <v>80</v>
      </c>
      <c r="B43" s="103"/>
      <c r="C43" s="206" t="s">
        <v>238</v>
      </c>
      <c r="D43" s="194"/>
      <c r="E43" s="193"/>
      <c r="F43" s="193"/>
      <c r="G43" s="193"/>
      <c r="H43" s="193"/>
      <c r="I43" s="193"/>
      <c r="J43" s="193"/>
      <c r="K43" s="193"/>
      <c r="L43" s="193"/>
      <c r="M43" s="193"/>
      <c r="O43" s="6"/>
      <c r="P43" s="6"/>
      <c r="Q43" s="6"/>
      <c r="R43" s="6"/>
      <c r="S43" s="6"/>
      <c r="T43" s="6"/>
      <c r="U43" s="6"/>
      <c r="V43" s="11" t="str">
        <f t="shared" si="0"/>
        <v>0</v>
      </c>
      <c r="W43" s="11" t="str">
        <f t="shared" si="1"/>
        <v>0</v>
      </c>
    </row>
    <row r="44" spans="1:23" s="13" customFormat="1" x14ac:dyDescent="0.2">
      <c r="A44" s="132" t="s">
        <v>81</v>
      </c>
      <c r="B44" s="103"/>
      <c r="C44" s="13" t="s">
        <v>34</v>
      </c>
      <c r="D44" s="194"/>
      <c r="O44" s="6"/>
      <c r="P44" s="6"/>
      <c r="Q44" s="6"/>
      <c r="R44" s="6"/>
      <c r="S44" s="6"/>
      <c r="T44" s="6"/>
      <c r="U44" s="6"/>
      <c r="V44" s="11" t="str">
        <f t="shared" si="0"/>
        <v>0</v>
      </c>
      <c r="W44" s="11" t="str">
        <f t="shared" si="1"/>
        <v>0</v>
      </c>
    </row>
    <row r="45" spans="1:23" s="13" customFormat="1" x14ac:dyDescent="0.2">
      <c r="A45" s="132" t="s">
        <v>82</v>
      </c>
      <c r="B45" s="103"/>
      <c r="C45" s="13" t="s">
        <v>176</v>
      </c>
      <c r="D45" s="194"/>
      <c r="O45" s="6"/>
      <c r="P45" s="6"/>
      <c r="Q45" s="6"/>
      <c r="R45" s="6"/>
      <c r="S45" s="6"/>
      <c r="T45" s="6"/>
      <c r="U45" s="6"/>
      <c r="V45" s="11" t="str">
        <f t="shared" si="0"/>
        <v>0</v>
      </c>
      <c r="W45" s="11" t="str">
        <f t="shared" si="1"/>
        <v>0</v>
      </c>
    </row>
    <row r="46" spans="1:23" s="13" customFormat="1" x14ac:dyDescent="0.2">
      <c r="A46" s="132" t="s">
        <v>173</v>
      </c>
      <c r="B46" s="103"/>
      <c r="C46" s="131"/>
      <c r="D46" s="194"/>
      <c r="O46" s="6"/>
      <c r="P46" s="6"/>
      <c r="Q46" s="6"/>
      <c r="R46" s="6"/>
      <c r="S46" s="6"/>
      <c r="T46" s="6"/>
      <c r="U46" s="6"/>
      <c r="V46" s="11" t="str">
        <f t="shared" si="0"/>
        <v>0</v>
      </c>
      <c r="W46" s="11" t="str">
        <f t="shared" si="1"/>
        <v>0</v>
      </c>
    </row>
    <row r="47" spans="1:23" s="13" customFormat="1" x14ac:dyDescent="0.2">
      <c r="A47" s="132" t="s">
        <v>174</v>
      </c>
      <c r="B47" s="103"/>
      <c r="D47" s="194"/>
      <c r="O47" s="6"/>
      <c r="P47" s="6"/>
      <c r="Q47" s="6"/>
      <c r="R47" s="6"/>
      <c r="S47" s="6"/>
      <c r="T47" s="6"/>
      <c r="U47" s="6"/>
      <c r="V47" s="11" t="str">
        <f t="shared" si="0"/>
        <v>0</v>
      </c>
      <c r="W47" s="11" t="str">
        <f t="shared" si="1"/>
        <v>0</v>
      </c>
    </row>
    <row r="48" spans="1:23" s="13" customFormat="1" x14ac:dyDescent="0.2">
      <c r="A48" s="132" t="s">
        <v>83</v>
      </c>
      <c r="B48" s="103"/>
      <c r="D48" s="194"/>
      <c r="O48" s="6"/>
      <c r="P48" s="6"/>
      <c r="Q48" s="6"/>
      <c r="R48" s="6"/>
      <c r="S48" s="6"/>
      <c r="T48" s="6"/>
      <c r="U48" s="6"/>
      <c r="V48" s="6"/>
      <c r="W48" s="6"/>
    </row>
    <row r="49" spans="1:23" s="13" customFormat="1" x14ac:dyDescent="0.2">
      <c r="A49" s="132"/>
      <c r="B49" s="103"/>
      <c r="D49" s="194"/>
      <c r="O49" s="6"/>
      <c r="P49" s="6"/>
      <c r="Q49" s="6"/>
      <c r="R49" s="6"/>
      <c r="S49" s="6"/>
      <c r="T49" s="6"/>
      <c r="U49" s="6"/>
      <c r="V49" s="11" t="str">
        <f t="shared" si="0"/>
        <v>0</v>
      </c>
      <c r="W49" s="11" t="str">
        <f t="shared" si="1"/>
        <v>0</v>
      </c>
    </row>
    <row r="50" spans="1:23" s="4" customFormat="1" x14ac:dyDescent="0.2">
      <c r="A50" s="190" t="s">
        <v>84</v>
      </c>
      <c r="B50" s="41" t="s">
        <v>85</v>
      </c>
      <c r="C50" s="6" t="s">
        <v>86</v>
      </c>
      <c r="D50" s="194"/>
      <c r="E50" s="13" t="s">
        <v>87</v>
      </c>
      <c r="F50" s="6"/>
      <c r="G50" s="6"/>
      <c r="H50" s="6"/>
      <c r="I50" s="6"/>
      <c r="J50" s="6"/>
      <c r="K50" s="6"/>
      <c r="L50" s="6"/>
      <c r="M50" s="6"/>
      <c r="N50" s="6" t="s">
        <v>88</v>
      </c>
      <c r="O50"/>
      <c r="P50" s="6" t="s">
        <v>89</v>
      </c>
      <c r="Q50" s="6"/>
      <c r="R50" s="6"/>
      <c r="S50" s="6"/>
      <c r="T50" s="6" t="s">
        <v>90</v>
      </c>
      <c r="U50" s="6"/>
      <c r="V50" s="11" t="str">
        <f t="shared" si="0"/>
        <v>0</v>
      </c>
      <c r="W50" s="11" t="str">
        <f t="shared" si="1"/>
        <v>0</v>
      </c>
    </row>
    <row r="51" spans="1:23" s="4" customFormat="1" x14ac:dyDescent="0.2">
      <c r="A51" s="190"/>
      <c r="B51" s="41"/>
      <c r="C51" s="6"/>
      <c r="D51" s="194"/>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190" t="str">
        <f>T($C$44)</f>
        <v>10 Uhr</v>
      </c>
      <c r="B52" s="44">
        <v>1</v>
      </c>
      <c r="C52" s="2" t="str">
        <f>T(C2)</f>
        <v/>
      </c>
      <c r="D52" s="195" t="s">
        <v>175</v>
      </c>
      <c r="E52" s="2" t="str">
        <f>T(C3)</f>
        <v/>
      </c>
      <c r="F52" s="2"/>
      <c r="G52" s="2"/>
      <c r="H52" s="2"/>
      <c r="I52" s="2"/>
      <c r="J52" s="2"/>
      <c r="K52" s="2"/>
      <c r="L52" s="2"/>
      <c r="M52" s="2"/>
      <c r="N52" s="2" t="str">
        <f>T(C6)</f>
        <v/>
      </c>
      <c r="O52" s="11"/>
      <c r="P52" s="5" t="s">
        <v>92</v>
      </c>
      <c r="Q52" s="11"/>
      <c r="R52" s="5"/>
      <c r="S52" s="1" t="str">
        <f>IF(O52="","",IF(O52=Q52,"1",IF(O52&gt;Q52,"2","0")))</f>
        <v/>
      </c>
      <c r="T52" s="11" t="s">
        <v>92</v>
      </c>
      <c r="U52" s="1" t="str">
        <f>IF(Q52="","",IF(Q52=O52,"1",IF(Q52&gt;O52,"2","0")))</f>
        <v/>
      </c>
      <c r="V52" s="11" t="str">
        <f t="shared" si="0"/>
        <v>0</v>
      </c>
      <c r="W52" s="11" t="str">
        <f t="shared" si="1"/>
        <v>0</v>
      </c>
    </row>
    <row r="53" spans="1:23" s="3" customFormat="1" x14ac:dyDescent="0.2">
      <c r="A53" s="190"/>
      <c r="B53" s="11">
        <v>2</v>
      </c>
      <c r="C53" s="2" t="str">
        <f>T(C4)</f>
        <v/>
      </c>
      <c r="D53" s="195" t="s">
        <v>175</v>
      </c>
      <c r="E53" s="2" t="str">
        <f>T(C5)</f>
        <v/>
      </c>
      <c r="F53" s="2"/>
      <c r="G53" s="2"/>
      <c r="H53" s="2"/>
      <c r="I53" s="2"/>
      <c r="J53" s="2"/>
      <c r="K53" s="2"/>
      <c r="L53" s="2"/>
      <c r="M53" s="2"/>
      <c r="N53" s="2" t="str">
        <f>T(C7)</f>
        <v/>
      </c>
      <c r="O53" s="11"/>
      <c r="P53" s="5" t="s">
        <v>92</v>
      </c>
      <c r="Q53" s="11"/>
      <c r="R53" s="5"/>
      <c r="S53" s="1" t="str">
        <f>IF(O53="","",IF(O53=Q53,"1",IF(O53&gt;Q53,"2","0")))</f>
        <v/>
      </c>
      <c r="T53" s="11" t="s">
        <v>92</v>
      </c>
      <c r="U53" s="1" t="str">
        <f>IF(Q53="","",IF(Q53=O53,"1",IF(Q53&gt;O53,"2","0")))</f>
        <v/>
      </c>
      <c r="V53" s="11" t="str">
        <f t="shared" si="0"/>
        <v>0</v>
      </c>
      <c r="W53" s="11" t="str">
        <f t="shared" si="1"/>
        <v>0</v>
      </c>
    </row>
    <row r="54" spans="1:23" s="3" customFormat="1" x14ac:dyDescent="0.2">
      <c r="A54" s="190"/>
      <c r="B54" s="11"/>
      <c r="C54" s="2"/>
      <c r="D54" s="195"/>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190"/>
      <c r="B55" s="44">
        <v>1</v>
      </c>
      <c r="C55" s="2" t="str">
        <f>T(C6)</f>
        <v/>
      </c>
      <c r="D55" s="195" t="s">
        <v>175</v>
      </c>
      <c r="E55" s="2" t="str">
        <f>T(C7)</f>
        <v/>
      </c>
      <c r="F55" s="2"/>
      <c r="G55" s="2"/>
      <c r="H55" s="2"/>
      <c r="I55" s="2"/>
      <c r="J55" s="2"/>
      <c r="K55" s="2"/>
      <c r="L55" s="2"/>
      <c r="M55" s="2"/>
      <c r="N55" s="2" t="str">
        <f>T(C3)</f>
        <v/>
      </c>
      <c r="O55" s="11"/>
      <c r="P55" s="5" t="s">
        <v>92</v>
      </c>
      <c r="Q55" s="11"/>
      <c r="R55" s="5"/>
      <c r="S55" s="1" t="str">
        <f>IF(O55="","",IF(O55=Q55,"1",IF(O55&gt;Q55,"2","0")))</f>
        <v/>
      </c>
      <c r="T55" s="11" t="s">
        <v>92</v>
      </c>
      <c r="U55" s="1" t="str">
        <f>IF(Q55="","",IF(Q55=O55,"1",IF(Q55&gt;O55,"2","0")))</f>
        <v/>
      </c>
      <c r="V55" s="11" t="str">
        <f t="shared" si="0"/>
        <v>0</v>
      </c>
      <c r="W55" s="11" t="str">
        <f t="shared" si="1"/>
        <v>0</v>
      </c>
    </row>
    <row r="56" spans="1:23" s="3" customFormat="1" x14ac:dyDescent="0.2">
      <c r="A56"/>
      <c r="B56" s="44">
        <v>2</v>
      </c>
      <c r="C56" s="2" t="str">
        <f>T(C2)</f>
        <v/>
      </c>
      <c r="D56" s="195" t="s">
        <v>175</v>
      </c>
      <c r="E56" s="2" t="str">
        <f>T(C4)</f>
        <v/>
      </c>
      <c r="F56" s="7"/>
      <c r="G56" s="7"/>
      <c r="H56" s="7"/>
      <c r="I56" s="7"/>
      <c r="J56" s="7"/>
      <c r="K56" s="7"/>
      <c r="L56" s="7"/>
      <c r="M56" s="7"/>
      <c r="N56" s="2" t="str">
        <f>T(C5)</f>
        <v/>
      </c>
      <c r="O56" s="5"/>
      <c r="P56" s="5" t="s">
        <v>92</v>
      </c>
      <c r="Q56" s="5"/>
      <c r="R56" s="5"/>
      <c r="S56" s="1" t="str">
        <f>IF(O56="","",IF(O56=Q56,"1",IF(O56&gt;Q56,"2","0")))</f>
        <v/>
      </c>
      <c r="T56" s="11" t="s">
        <v>92</v>
      </c>
      <c r="U56" s="1" t="str">
        <f>IF(Q56="","",IF(Q56=O56,"1",IF(Q56&gt;O56,"2","0")))</f>
        <v/>
      </c>
      <c r="V56" s="11" t="str">
        <f t="shared" si="0"/>
        <v>0</v>
      </c>
      <c r="W56" s="11" t="str">
        <f t="shared" si="1"/>
        <v>0</v>
      </c>
    </row>
    <row r="57" spans="1:23" s="3" customFormat="1" x14ac:dyDescent="0.2">
      <c r="A57"/>
      <c r="B57" s="44"/>
      <c r="C57" s="2"/>
      <c r="D57" s="196"/>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190"/>
      <c r="B58" s="11">
        <v>1</v>
      </c>
      <c r="C58" s="2" t="str">
        <f>T(C3)</f>
        <v/>
      </c>
      <c r="D58" s="195" t="s">
        <v>175</v>
      </c>
      <c r="E58" s="2" t="str">
        <f>T(C6)</f>
        <v/>
      </c>
      <c r="F58" s="7"/>
      <c r="G58" s="7"/>
      <c r="H58" s="7"/>
      <c r="I58" s="7"/>
      <c r="J58" s="7"/>
      <c r="K58" s="7"/>
      <c r="L58" s="7"/>
      <c r="M58" s="7"/>
      <c r="N58" s="2" t="str">
        <f>T(C2)</f>
        <v/>
      </c>
      <c r="O58" s="5"/>
      <c r="P58" s="5" t="s">
        <v>92</v>
      </c>
      <c r="Q58" s="5"/>
      <c r="R58" s="5"/>
      <c r="S58" s="1" t="str">
        <f>IF(O58="","",IF(O58=Q58,"1",IF(O58&gt;Q58,"2","0")))</f>
        <v/>
      </c>
      <c r="T58" s="11" t="s">
        <v>92</v>
      </c>
      <c r="U58" s="1" t="str">
        <f>IF(Q58="","",IF(Q58=O58,"1",IF(Q58&gt;O58,"2","0")))</f>
        <v/>
      </c>
      <c r="V58" s="11" t="str">
        <f t="shared" si="0"/>
        <v>0</v>
      </c>
      <c r="W58" s="11" t="str">
        <f t="shared" si="1"/>
        <v>0</v>
      </c>
    </row>
    <row r="59" spans="1:23" s="3" customFormat="1" x14ac:dyDescent="0.2">
      <c r="A59" s="190"/>
      <c r="B59" s="44">
        <v>2</v>
      </c>
      <c r="C59" s="2" t="str">
        <f>T(C7)</f>
        <v/>
      </c>
      <c r="D59" s="195" t="s">
        <v>175</v>
      </c>
      <c r="E59" s="2" t="str">
        <f>T(C5)</f>
        <v/>
      </c>
      <c r="F59" s="2"/>
      <c r="G59" s="2"/>
      <c r="H59" s="2"/>
      <c r="I59" s="2"/>
      <c r="J59" s="2"/>
      <c r="K59" s="2"/>
      <c r="L59" s="2"/>
      <c r="M59" s="2"/>
      <c r="N59" s="2" t="str">
        <f>T(C4)</f>
        <v/>
      </c>
      <c r="O59" s="11"/>
      <c r="P59" s="5" t="s">
        <v>92</v>
      </c>
      <c r="Q59" s="11"/>
      <c r="R59" s="5"/>
      <c r="S59" s="1" t="str">
        <f>IF(O59="","",IF(O59=Q59,"1",IF(O59&gt;Q59,"2","0")))</f>
        <v/>
      </c>
      <c r="T59" s="11" t="s">
        <v>92</v>
      </c>
      <c r="U59" s="1" t="str">
        <f>IF(Q59="","",IF(Q59=O59,"1",IF(Q59&gt;O59,"2","0")))</f>
        <v/>
      </c>
      <c r="V59" s="11" t="str">
        <f t="shared" si="0"/>
        <v>0</v>
      </c>
      <c r="W59" s="11" t="str">
        <f t="shared" si="1"/>
        <v>0</v>
      </c>
    </row>
    <row r="60" spans="1:23" s="3" customFormat="1" x14ac:dyDescent="0.2">
      <c r="A60" s="190"/>
      <c r="B60" s="44"/>
      <c r="C60" s="2"/>
      <c r="D60" s="195"/>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190"/>
      <c r="B61" s="44">
        <v>1</v>
      </c>
      <c r="C61" s="2" t="str">
        <f>T(C3)</f>
        <v/>
      </c>
      <c r="D61" s="195" t="s">
        <v>175</v>
      </c>
      <c r="E61" s="2" t="str">
        <f>T(C4)</f>
        <v/>
      </c>
      <c r="F61" s="2"/>
      <c r="G61" s="2"/>
      <c r="H61" s="2"/>
      <c r="I61" s="2"/>
      <c r="J61" s="2"/>
      <c r="K61" s="2"/>
      <c r="L61" s="2"/>
      <c r="M61" s="2"/>
      <c r="N61" s="2" t="str">
        <f>T(C6)</f>
        <v/>
      </c>
      <c r="O61" s="11"/>
      <c r="P61" s="5" t="s">
        <v>92</v>
      </c>
      <c r="Q61" s="11"/>
      <c r="R61" s="5"/>
      <c r="S61" s="1" t="str">
        <f>IF(O61="","",IF(O61=Q61,"1",IF(O61&gt;Q61,"2","0")))</f>
        <v/>
      </c>
      <c r="T61" s="11" t="s">
        <v>92</v>
      </c>
      <c r="U61" s="1" t="str">
        <f>IF(Q61="","",IF(Q61=O61,"1",IF(Q61&gt;O61,"2","0")))</f>
        <v/>
      </c>
      <c r="V61" s="11" t="str">
        <f t="shared" si="0"/>
        <v>0</v>
      </c>
      <c r="W61" s="11" t="str">
        <f t="shared" si="1"/>
        <v>0</v>
      </c>
    </row>
    <row r="62" spans="1:23" s="3" customFormat="1" x14ac:dyDescent="0.2">
      <c r="A62" s="190"/>
      <c r="B62" s="44">
        <v>2</v>
      </c>
      <c r="C62" s="2" t="str">
        <f>T(C5)</f>
        <v/>
      </c>
      <c r="D62" s="195" t="s">
        <v>175</v>
      </c>
      <c r="E62" s="2" t="str">
        <f>T(C2)</f>
        <v/>
      </c>
      <c r="F62" s="2"/>
      <c r="G62" s="2"/>
      <c r="H62" s="2"/>
      <c r="I62" s="2"/>
      <c r="J62" s="2"/>
      <c r="K62" s="2"/>
      <c r="L62" s="2"/>
      <c r="M62" s="2"/>
      <c r="N62" s="2" t="str">
        <f>T(C7)</f>
        <v/>
      </c>
      <c r="O62" s="11"/>
      <c r="P62" s="5" t="s">
        <v>92</v>
      </c>
      <c r="Q62" s="11"/>
      <c r="R62" s="5"/>
      <c r="S62" s="1" t="str">
        <f>IF(O62="","",IF(O62=Q62,"1",IF(O62&gt;Q62,"2","0")))</f>
        <v/>
      </c>
      <c r="T62" s="11" t="s">
        <v>92</v>
      </c>
      <c r="U62" s="1" t="str">
        <f>IF(Q62="","",IF(Q62=O62,"1",IF(Q62&gt;O62,"2","0")))</f>
        <v/>
      </c>
      <c r="V62" s="11" t="str">
        <f t="shared" si="0"/>
        <v>0</v>
      </c>
      <c r="W62" s="11" t="str">
        <f t="shared" si="1"/>
        <v>0</v>
      </c>
    </row>
    <row r="63" spans="1:23" s="3" customFormat="1" x14ac:dyDescent="0.2">
      <c r="A63" s="190"/>
      <c r="B63" s="44"/>
      <c r="C63" s="2"/>
      <c r="D63" s="195"/>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190"/>
      <c r="B64" s="44">
        <v>1</v>
      </c>
      <c r="C64" s="2" t="str">
        <f>T(C6)</f>
        <v/>
      </c>
      <c r="D64" s="195" t="s">
        <v>175</v>
      </c>
      <c r="E64" s="2" t="str">
        <f>T(C2)</f>
        <v/>
      </c>
      <c r="F64" s="2"/>
      <c r="G64" s="2"/>
      <c r="H64" s="2"/>
      <c r="I64" s="2"/>
      <c r="J64" s="2"/>
      <c r="K64" s="2"/>
      <c r="L64" s="2"/>
      <c r="M64" s="2"/>
      <c r="N64" s="2" t="str">
        <f>T(C3)</f>
        <v/>
      </c>
      <c r="O64" s="11"/>
      <c r="P64" s="5" t="s">
        <v>92</v>
      </c>
      <c r="Q64" s="11"/>
      <c r="R64" s="5"/>
      <c r="S64" s="1" t="str">
        <f>IF(O64="","",IF(O64=Q64,"1",IF(O64&gt;Q64,"2","0")))</f>
        <v/>
      </c>
      <c r="T64" s="11" t="s">
        <v>92</v>
      </c>
      <c r="U64" s="1" t="str">
        <f>IF(Q64="","",IF(Q64=O64,"1",IF(Q64&gt;O64,"2","0")))</f>
        <v/>
      </c>
      <c r="V64" s="11" t="str">
        <f t="shared" si="0"/>
        <v>0</v>
      </c>
      <c r="W64" s="11" t="str">
        <f t="shared" si="1"/>
        <v>0</v>
      </c>
    </row>
    <row r="65" spans="1:23" s="3" customFormat="1" x14ac:dyDescent="0.2">
      <c r="A65" s="190"/>
      <c r="B65" s="44">
        <v>2</v>
      </c>
      <c r="C65" s="2" t="str">
        <f>T(C4)</f>
        <v/>
      </c>
      <c r="D65" s="195" t="s">
        <v>175</v>
      </c>
      <c r="E65" s="2" t="str">
        <f>T(C7)</f>
        <v/>
      </c>
      <c r="F65" s="2"/>
      <c r="G65" s="2"/>
      <c r="H65" s="2"/>
      <c r="I65" s="2"/>
      <c r="J65" s="2"/>
      <c r="K65" s="2"/>
      <c r="L65" s="2"/>
      <c r="M65" s="2"/>
      <c r="N65" s="2" t="str">
        <f>T(C5)</f>
        <v/>
      </c>
      <c r="O65" s="11"/>
      <c r="P65" s="5" t="s">
        <v>92</v>
      </c>
      <c r="Q65" s="11"/>
      <c r="R65" s="5"/>
      <c r="S65" s="1" t="str">
        <f>IF(O65="","",IF(O65=Q65,"1",IF(O65&gt;Q65,"2","0")))</f>
        <v/>
      </c>
      <c r="T65" s="11" t="s">
        <v>92</v>
      </c>
      <c r="U65" s="1" t="str">
        <f>IF(Q65="","",IF(Q65=O65,"1",IF(Q65&gt;O65,"2","0")))</f>
        <v/>
      </c>
      <c r="V65" s="11" t="str">
        <f t="shared" si="0"/>
        <v>0</v>
      </c>
      <c r="W65" s="11" t="str">
        <f t="shared" si="1"/>
        <v>0</v>
      </c>
    </row>
    <row r="66" spans="1:23" s="3" customFormat="1" x14ac:dyDescent="0.2">
      <c r="A66" s="190"/>
      <c r="B66" s="44"/>
      <c r="C66" s="2"/>
      <c r="D66" s="195"/>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190"/>
      <c r="B67" s="44">
        <v>1</v>
      </c>
      <c r="C67" s="2" t="str">
        <f>T(C3)</f>
        <v/>
      </c>
      <c r="D67" s="195" t="s">
        <v>175</v>
      </c>
      <c r="E67" s="2" t="str">
        <f>T(C7)</f>
        <v/>
      </c>
      <c r="F67" s="7"/>
      <c r="G67" s="7"/>
      <c r="H67" s="7"/>
      <c r="I67" s="7"/>
      <c r="J67" s="7"/>
      <c r="K67" s="7"/>
      <c r="L67" s="7"/>
      <c r="M67" s="7"/>
      <c r="N67" s="2" t="str">
        <f>T(C2)</f>
        <v/>
      </c>
      <c r="O67" s="5"/>
      <c r="P67" s="5" t="s">
        <v>92</v>
      </c>
      <c r="Q67" s="5"/>
      <c r="R67" s="5"/>
      <c r="S67" s="1" t="str">
        <f>IF(O67="","",IF(O67=Q67,"1",IF(O67&gt;Q67,"2","0")))</f>
        <v/>
      </c>
      <c r="T67" s="11" t="s">
        <v>92</v>
      </c>
      <c r="U67" s="1" t="str">
        <f>IF(Q67="","",IF(Q67=O67,"1",IF(Q67&gt;O67,"2","0")))</f>
        <v/>
      </c>
      <c r="V67" s="11" t="str">
        <f t="shared" si="0"/>
        <v>0</v>
      </c>
      <c r="W67" s="11" t="str">
        <f t="shared" si="1"/>
        <v>0</v>
      </c>
    </row>
    <row r="68" spans="1:23" s="131" customFormat="1" x14ac:dyDescent="0.2">
      <c r="A68" s="190"/>
      <c r="B68" s="44">
        <v>2</v>
      </c>
      <c r="C68" s="2" t="str">
        <f>T(C5)</f>
        <v/>
      </c>
      <c r="D68" s="195" t="s">
        <v>175</v>
      </c>
      <c r="E68" s="2" t="str">
        <f>T(C6)</f>
        <v/>
      </c>
      <c r="F68" s="7"/>
      <c r="G68" s="7"/>
      <c r="H68" s="7"/>
      <c r="I68" s="7"/>
      <c r="J68" s="7"/>
      <c r="K68" s="7"/>
      <c r="L68" s="7"/>
      <c r="M68" s="7"/>
      <c r="N68" s="2" t="str">
        <f>T(C4)</f>
        <v/>
      </c>
      <c r="O68" s="5"/>
      <c r="P68" s="5" t="s">
        <v>92</v>
      </c>
      <c r="Q68" s="5"/>
      <c r="R68" s="5"/>
      <c r="S68" s="1" t="str">
        <f>IF(O68="","",IF(O68=Q68,"1",IF(O68&gt;Q68,"2","0")))</f>
        <v/>
      </c>
      <c r="T68" s="11" t="s">
        <v>92</v>
      </c>
      <c r="U68" s="1" t="str">
        <f>IF(Q68="","",IF(Q68=O68,"1",IF(Q68&gt;O68,"2","0")))</f>
        <v/>
      </c>
      <c r="V68" s="11" t="str">
        <f t="shared" si="0"/>
        <v>0</v>
      </c>
      <c r="W68" s="11" t="str">
        <f t="shared" si="1"/>
        <v>0</v>
      </c>
    </row>
    <row r="69" spans="1:23" s="131" customFormat="1" x14ac:dyDescent="0.2">
      <c r="A69" s="190"/>
      <c r="B69" s="44"/>
      <c r="C69" s="2"/>
      <c r="D69" s="196"/>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190"/>
      <c r="B70" s="44">
        <v>1</v>
      </c>
      <c r="C70" s="2" t="str">
        <f>T(C5)</f>
        <v/>
      </c>
      <c r="D70" s="195" t="s">
        <v>175</v>
      </c>
      <c r="E70" s="2" t="str">
        <f>T(C3)</f>
        <v/>
      </c>
      <c r="F70" s="7"/>
      <c r="G70" s="7"/>
      <c r="H70" s="7"/>
      <c r="I70" s="7"/>
      <c r="J70" s="7"/>
      <c r="K70" s="7"/>
      <c r="L70" s="7"/>
      <c r="M70" s="7"/>
      <c r="N70" s="2" t="str">
        <f>T(C2)</f>
        <v/>
      </c>
      <c r="P70" s="5" t="s">
        <v>92</v>
      </c>
      <c r="S70" s="1" t="str">
        <f>IF(O70="","",IF(O70=Q70,"1",IF(O70&gt;Q70,"2","0")))</f>
        <v/>
      </c>
      <c r="T70" s="11" t="s">
        <v>92</v>
      </c>
      <c r="U70" s="1" t="str">
        <f>IF(Q70="","",IF(Q70=O70,"1",IF(Q70&gt;O70,"2","0")))</f>
        <v/>
      </c>
      <c r="V70" s="11" t="str">
        <f t="shared" si="0"/>
        <v>0</v>
      </c>
      <c r="W70" s="11" t="str">
        <f t="shared" si="1"/>
        <v>0</v>
      </c>
    </row>
    <row r="71" spans="1:23" s="5" customFormat="1" x14ac:dyDescent="0.2">
      <c r="A71" s="190"/>
      <c r="B71" s="44">
        <v>2</v>
      </c>
      <c r="C71" s="2" t="str">
        <f>T(C6)</f>
        <v/>
      </c>
      <c r="D71" s="195" t="s">
        <v>175</v>
      </c>
      <c r="E71" s="2" t="str">
        <f>T(C4)</f>
        <v/>
      </c>
      <c r="F71" s="7"/>
      <c r="G71" s="7"/>
      <c r="H71" s="7"/>
      <c r="I71" s="7"/>
      <c r="J71" s="7"/>
      <c r="K71" s="7"/>
      <c r="L71" s="7"/>
      <c r="M71" s="7"/>
      <c r="N71" s="2" t="str">
        <f>T(C7)</f>
        <v/>
      </c>
      <c r="P71" s="5" t="s">
        <v>92</v>
      </c>
      <c r="S71" s="1" t="str">
        <f>IF(O71="","",IF(O71=Q71,"1",IF(O71&gt;Q71,"2","0")))</f>
        <v/>
      </c>
      <c r="T71" s="11" t="s">
        <v>92</v>
      </c>
      <c r="U71" s="1" t="str">
        <f>IF(Q71="","",IF(Q71=O71,"1",IF(Q71&gt;O71,"2","0")))</f>
        <v/>
      </c>
      <c r="V71" s="11" t="str">
        <f t="shared" si="0"/>
        <v>0</v>
      </c>
      <c r="W71" s="11" t="str">
        <f t="shared" si="1"/>
        <v>0</v>
      </c>
    </row>
    <row r="72" spans="1:23" s="5" customFormat="1" x14ac:dyDescent="0.2">
      <c r="A72" s="190"/>
      <c r="B72" s="44"/>
      <c r="C72" s="2"/>
      <c r="D72" s="195"/>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
      </c>
      <c r="D73" s="195" t="s">
        <v>175</v>
      </c>
      <c r="E73" s="2" t="str">
        <f>T(C2)</f>
        <v/>
      </c>
      <c r="F73" s="7"/>
      <c r="G73" s="7"/>
      <c r="H73" s="7"/>
      <c r="I73" s="7"/>
      <c r="J73" s="7"/>
      <c r="K73" s="7"/>
      <c r="L73" s="7"/>
      <c r="M73" s="7"/>
      <c r="N73" s="2" t="str">
        <f>T(C3)</f>
        <v/>
      </c>
      <c r="O73" s="5"/>
      <c r="P73" s="5" t="s">
        <v>92</v>
      </c>
      <c r="Q73" s="5"/>
      <c r="R73" s="5"/>
      <c r="S73" s="1" t="str">
        <f>IF(O73="","",IF(O73=Q73,"1",IF(O73&gt;Q73,"2","0")))</f>
        <v/>
      </c>
      <c r="T73" s="11" t="s">
        <v>92</v>
      </c>
      <c r="U73" s="1" t="str">
        <f>IF(Q73="","",IF(Q73=O73,"1",IF(Q73&gt;O73,"2","0")))</f>
        <v/>
      </c>
      <c r="V73" s="11" t="str">
        <f t="shared" si="0"/>
        <v>0</v>
      </c>
      <c r="W73" s="11" t="str">
        <f t="shared" si="1"/>
        <v>0</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&amp;RSeite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74"/>
  <sheetViews>
    <sheetView zoomScaleNormal="100" zoomScaleSheetLayoutView="110" workbookViewId="0">
      <selection activeCell="C48" sqref="C48"/>
    </sheetView>
  </sheetViews>
  <sheetFormatPr baseColWidth="10" defaultRowHeight="12.75" x14ac:dyDescent="0.2"/>
  <cols>
    <col min="1" max="1" width="8.140625" style="190"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34" x14ac:dyDescent="0.2">
      <c r="D1" s="6"/>
      <c r="E1" s="13"/>
      <c r="F1" s="13"/>
      <c r="G1" s="13"/>
      <c r="H1" s="13"/>
      <c r="I1" s="13"/>
      <c r="J1" s="13"/>
      <c r="K1" s="13"/>
      <c r="L1" s="13"/>
      <c r="M1" s="13"/>
      <c r="N1"/>
      <c r="O1" s="6"/>
      <c r="P1" s="6" t="s">
        <v>64</v>
      </c>
      <c r="Q1" s="6"/>
      <c r="S1" s="6"/>
      <c r="T1" s="6" t="s">
        <v>90</v>
      </c>
      <c r="U1" s="6"/>
    </row>
    <row r="2" spans="1:34" s="13" customFormat="1" x14ac:dyDescent="0.2">
      <c r="A2" s="132" t="s">
        <v>106</v>
      </c>
      <c r="B2" s="103"/>
      <c r="C2" s="202"/>
      <c r="D2" s="74" t="str">
        <f>$S$19</f>
        <v/>
      </c>
      <c r="E2" s="191" t="str">
        <f>$S$23</f>
        <v/>
      </c>
      <c r="F2" s="74" t="str">
        <f>$U$29</f>
        <v/>
      </c>
      <c r="G2" s="74" t="str">
        <f>$U$31</f>
        <v/>
      </c>
      <c r="H2" s="74" t="str">
        <f>$U$40</f>
        <v/>
      </c>
      <c r="I2" s="74" t="str">
        <f>$S$52</f>
        <v/>
      </c>
      <c r="J2" s="74" t="str">
        <f>$S$56</f>
        <v/>
      </c>
      <c r="K2" s="74" t="str">
        <f>$U$62</f>
        <v/>
      </c>
      <c r="L2" s="74" t="str">
        <f>$S$64</f>
        <v/>
      </c>
      <c r="M2" s="74" t="str">
        <f>$U$73</f>
        <v/>
      </c>
      <c r="N2" s="11"/>
      <c r="O2" s="11" t="str">
        <f>IF(O19="","",SUM($O$19+$O$23+$Q$29+$Q$31+$Q$40+$O$52+$O$56+$Q$62+$Q$64+$Q$73))</f>
        <v/>
      </c>
      <c r="P2" s="11" t="s">
        <v>92</v>
      </c>
      <c r="Q2" s="11" t="str">
        <f>IF(O19="","",SUM($Q$19+$Q$23+$O$29+$O$31+$O$40+$Q$52+$Q$56+$O$62+$O$64+$O$73))</f>
        <v/>
      </c>
      <c r="R2" s="11"/>
      <c r="S2" s="11" t="str">
        <f>IF(O19="","",SUM(V19+V23+W29+W31+W40+V52+V56+W62+W64+W73))</f>
        <v/>
      </c>
      <c r="T2" s="11" t="s">
        <v>92</v>
      </c>
      <c r="U2" s="11" t="str">
        <f>IF(O19="","",SUM(W19+W23+V29+V31+V40+W52+W56+V62+V64+V73))</f>
        <v/>
      </c>
      <c r="V2" s="6"/>
      <c r="W2" s="6"/>
    </row>
    <row r="3" spans="1:34" s="13" customFormat="1" x14ac:dyDescent="0.2">
      <c r="A3" s="132" t="s">
        <v>105</v>
      </c>
      <c r="B3" s="103"/>
      <c r="C3" s="202"/>
      <c r="D3" s="74" t="str">
        <f>$U$19</f>
        <v/>
      </c>
      <c r="E3" s="191" t="str">
        <f>$S$25</f>
        <v/>
      </c>
      <c r="F3" s="74" t="str">
        <f>$S$28</f>
        <v/>
      </c>
      <c r="G3" s="74" t="str">
        <f>$S$34</f>
        <v/>
      </c>
      <c r="H3" s="74" t="str">
        <f>$U$37</f>
        <v/>
      </c>
      <c r="I3" s="74" t="str">
        <f>$U$52</f>
        <v/>
      </c>
      <c r="J3" s="74" t="str">
        <f>$S$58</f>
        <v/>
      </c>
      <c r="K3" s="74" t="str">
        <f>$S$61</f>
        <v/>
      </c>
      <c r="L3" s="74" t="str">
        <f>$S$67</f>
        <v/>
      </c>
      <c r="M3" s="74" t="str">
        <f>$U$70</f>
        <v/>
      </c>
      <c r="N3" s="11"/>
      <c r="O3" s="11" t="str">
        <f>IF(O19="","",SUM($Q$19+$O$25+$O$28+$O$34+$Q$37+$Q$52+$O$58+$O$61+$O$67+$Q$70))</f>
        <v/>
      </c>
      <c r="P3" s="11" t="s">
        <v>92</v>
      </c>
      <c r="Q3" s="11" t="str">
        <f>IF(O19="","",SUM($O$19+$Q$25+$Q$28+$Q$34+$O$37+$O$52+$Q$58+$Q$61+$Q$67+$O$70))</f>
        <v/>
      </c>
      <c r="R3" s="11"/>
      <c r="S3" s="11" t="str">
        <f>IF(O19="","",SUM(W19+V25+V28+V34+W37+W52+V58+V61+V67+W70))</f>
        <v/>
      </c>
      <c r="T3" s="11" t="s">
        <v>92</v>
      </c>
      <c r="U3" s="11" t="str">
        <f>IF(O19="","",SUM(V19+W25+W28+W34+V37+V52+W58+W61+W67+V70))</f>
        <v/>
      </c>
      <c r="V3" s="6"/>
      <c r="W3" s="6"/>
    </row>
    <row r="4" spans="1:34" s="13" customFormat="1" x14ac:dyDescent="0.2">
      <c r="A4" s="132"/>
      <c r="B4" s="103"/>
      <c r="C4" s="189"/>
      <c r="D4" s="74" t="str">
        <f>$S$20</f>
        <v/>
      </c>
      <c r="E4" s="191" t="str">
        <f>$U$23</f>
        <v/>
      </c>
      <c r="F4" s="74" t="str">
        <f>$U$28</f>
        <v/>
      </c>
      <c r="G4" s="74" t="str">
        <f>$S$32</f>
        <v/>
      </c>
      <c r="H4" s="74" t="str">
        <f>$U$38</f>
        <v/>
      </c>
      <c r="I4" s="74" t="str">
        <f>$S$53</f>
        <v/>
      </c>
      <c r="J4" s="74" t="str">
        <f>$U$56</f>
        <v/>
      </c>
      <c r="K4" s="74" t="str">
        <f>$U$61</f>
        <v/>
      </c>
      <c r="L4" s="74" t="str">
        <f>$S$65</f>
        <v/>
      </c>
      <c r="M4" s="74" t="str">
        <f>$U$71</f>
        <v/>
      </c>
      <c r="N4" s="11"/>
      <c r="O4" s="11" t="str">
        <f>IF(O19="","",SUM($O$20+$Q$23+$Q$28+$O$32+$Q$38+$O$53+$Q$56+$Q$61+$O$65+$Q$71))</f>
        <v/>
      </c>
      <c r="P4" s="11" t="s">
        <v>92</v>
      </c>
      <c r="Q4" s="11" t="str">
        <f>IF(O19="","",SUM($Q$20+$O$23+$O$28+$Q$32+$O$38+$Q$53+$O$56+$O$61+$Q$65+$O$71))</f>
        <v/>
      </c>
      <c r="R4" s="6"/>
      <c r="S4" s="11" t="str">
        <f>IF(O19="","",SUM(V20+W23+W28+V32+W38+V53+W56+W61+V65+W71))</f>
        <v/>
      </c>
      <c r="T4" s="11" t="s">
        <v>92</v>
      </c>
      <c r="U4" s="11" t="str">
        <f>IF(O19="","",SUM(W20+V23+V28+W32+V38+W53+V56+V61+W65+V71))</f>
        <v/>
      </c>
      <c r="V4" s="6"/>
      <c r="W4" s="6"/>
    </row>
    <row r="5" spans="1:34" s="13" customFormat="1" x14ac:dyDescent="0.2">
      <c r="A5" s="132"/>
      <c r="B5" s="103"/>
      <c r="C5" s="204"/>
      <c r="D5" s="74" t="str">
        <f>$U$20</f>
        <v/>
      </c>
      <c r="E5" s="191" t="str">
        <f>$U$26</f>
        <v/>
      </c>
      <c r="F5" s="74" t="str">
        <f>$S$29</f>
        <v/>
      </c>
      <c r="G5" s="74" t="str">
        <f>$S$35</f>
        <v/>
      </c>
      <c r="H5" s="74" t="str">
        <f>$S$37</f>
        <v/>
      </c>
      <c r="I5" s="74" t="str">
        <f>$U$53</f>
        <v/>
      </c>
      <c r="J5" s="74" t="str">
        <f>$U$59</f>
        <v/>
      </c>
      <c r="K5" s="74" t="str">
        <f>$S$62</f>
        <v/>
      </c>
      <c r="L5" s="74" t="str">
        <f>$S$68</f>
        <v/>
      </c>
      <c r="M5" s="74" t="str">
        <f>$S$70</f>
        <v/>
      </c>
      <c r="N5" s="11"/>
      <c r="O5" s="11" t="str">
        <f>IF(O19="","",SUM($Q$20+$Q$26+$O$29+$O$35+$O$37+$Q$53+$Q$59+$O$62+$O$68+$O$70))</f>
        <v/>
      </c>
      <c r="P5" s="11" t="s">
        <v>92</v>
      </c>
      <c r="Q5" s="11" t="str">
        <f>IF(O19="","",SUM($O$20+$O$26+$Q$29+$Q$35+$Q$37+$O$53+$O$59+$Q$62+$Q$68+$Q$70))</f>
        <v/>
      </c>
      <c r="R5" s="6"/>
      <c r="S5" s="11" t="str">
        <f>IF(O19="","",SUM(W20+W26+V29+V35+V37+W53+W59+V62+V68+V70))</f>
        <v/>
      </c>
      <c r="T5" s="11" t="s">
        <v>92</v>
      </c>
      <c r="U5" s="11" t="str">
        <f>IF(O19="","",SUM(V20+V26+W29+W35+W37+V53+V59+W62+W68+W70))</f>
        <v/>
      </c>
      <c r="V5" s="6"/>
      <c r="W5" s="6"/>
    </row>
    <row r="6" spans="1:34" s="13" customFormat="1" x14ac:dyDescent="0.2">
      <c r="A6" s="132"/>
      <c r="B6" s="103"/>
      <c r="C6" s="204"/>
      <c r="D6" s="74" t="str">
        <f>$S$22</f>
        <v/>
      </c>
      <c r="E6" s="191" t="str">
        <f>$U$25</f>
        <v/>
      </c>
      <c r="F6" s="74" t="str">
        <f>$S$31</f>
        <v/>
      </c>
      <c r="G6" s="74" t="str">
        <f>$U$35</f>
        <v/>
      </c>
      <c r="H6" s="74" t="str">
        <f>$S$38</f>
        <v/>
      </c>
      <c r="I6" s="74" t="str">
        <f>$S$55</f>
        <v/>
      </c>
      <c r="J6" s="74" t="str">
        <f>$U$58</f>
        <v/>
      </c>
      <c r="K6" s="74" t="str">
        <f>$S$64</f>
        <v/>
      </c>
      <c r="L6" s="74" t="str">
        <f>$U$68</f>
        <v/>
      </c>
      <c r="M6" s="74" t="str">
        <f>$S$71</f>
        <v/>
      </c>
      <c r="N6" s="11"/>
      <c r="O6" s="11" t="str">
        <f>IF(O19="","",SUM($O$22+$Q$25+$O$31+$Q$35+$O$38+$O$55+$Q$58+$O$64+$Q$68+$O$71))</f>
        <v/>
      </c>
      <c r="P6" s="11" t="s">
        <v>92</v>
      </c>
      <c r="Q6" s="11" t="str">
        <f>IF(O19="","",SUM($Q$22+$O$25+$Q$31+$O$35+$Q$38+$Q$55+$O$58+$Q$64+$O$68+$Q$71))</f>
        <v/>
      </c>
      <c r="R6" s="6"/>
      <c r="S6" s="11" t="str">
        <f>IF(O19="","",SUM(V22+W25+V31+W35+V38+V55+W58+V64+W68+V71))</f>
        <v/>
      </c>
      <c r="T6" s="11" t="s">
        <v>92</v>
      </c>
      <c r="U6" s="11" t="str">
        <f>IF(O19="","",SUM(W22+V25+W31+V35+W38+W55+V58+W64+V68+W71))</f>
        <v/>
      </c>
      <c r="V6" s="6"/>
      <c r="W6" s="6"/>
    </row>
    <row r="7" spans="1:34" s="13" customFormat="1" x14ac:dyDescent="0.2">
      <c r="A7" s="132"/>
      <c r="B7" s="103"/>
      <c r="C7" s="204"/>
      <c r="D7" s="74" t="str">
        <f>$U$22</f>
        <v/>
      </c>
      <c r="E7" s="191" t="str">
        <f>$S$26</f>
        <v/>
      </c>
      <c r="F7" s="74" t="str">
        <f>$U$32</f>
        <v/>
      </c>
      <c r="G7" s="74" t="str">
        <f>$U$34</f>
        <v/>
      </c>
      <c r="H7" s="74" t="str">
        <f>$S$40</f>
        <v/>
      </c>
      <c r="I7" s="74" t="str">
        <f>$U$55</f>
        <v/>
      </c>
      <c r="J7" s="74" t="str">
        <f>$S$59</f>
        <v/>
      </c>
      <c r="K7" s="74" t="str">
        <f>$U$65</f>
        <v/>
      </c>
      <c r="L7" s="74" t="str">
        <f>$U$67</f>
        <v/>
      </c>
      <c r="M7" s="74" t="str">
        <f>$S$73</f>
        <v/>
      </c>
      <c r="N7" s="11"/>
      <c r="O7" s="11" t="str">
        <f>IF(O19="","",SUM($Q$22+$O$26+$Q$32+$Q$34+$O$40+$Q$55+$O$59+$Q$65+$Q$67+$O$73))</f>
        <v/>
      </c>
      <c r="P7" s="11" t="s">
        <v>92</v>
      </c>
      <c r="Q7" s="11" t="str">
        <f>IF(O19="","",SUM($O$22+$Q$26+$O$32+$O$34+$Q$40+$O$55+$Q$59+$O$65+$O$67+$Q$73))</f>
        <v/>
      </c>
      <c r="R7" s="6"/>
      <c r="S7" s="11" t="str">
        <f>IF(O19="","",SUM(W22+V26+W32+W34+V40+W55+V59+W65+W67+V73))</f>
        <v/>
      </c>
      <c r="T7" s="11" t="s">
        <v>92</v>
      </c>
      <c r="U7" s="11" t="str">
        <f>IF(O19="","",SUM(V22+W26+V32+V34+W40+V55+W59+V65+V67+W73))</f>
        <v/>
      </c>
      <c r="V7" s="6"/>
      <c r="W7" s="6"/>
    </row>
    <row r="8" spans="1:34" s="13" customFormat="1" x14ac:dyDescent="0.2">
      <c r="A8" s="132"/>
      <c r="B8" s="103"/>
      <c r="C8" s="105"/>
      <c r="D8" s="11"/>
      <c r="E8" s="2"/>
      <c r="F8" s="11"/>
      <c r="G8" s="11"/>
      <c r="H8" s="11"/>
      <c r="I8" s="11"/>
      <c r="J8" s="11"/>
      <c r="K8" s="11"/>
      <c r="L8" s="11"/>
      <c r="M8" s="11"/>
      <c r="N8" s="11"/>
      <c r="O8" s="11">
        <f>SUM(O2:O7)</f>
        <v>0</v>
      </c>
      <c r="P8" s="11" t="s">
        <v>92</v>
      </c>
      <c r="Q8" s="11">
        <f>SUM(Q2:Q7)</f>
        <v>0</v>
      </c>
      <c r="R8" s="11"/>
      <c r="S8" s="11">
        <f>SUM(S2:S7)</f>
        <v>0</v>
      </c>
      <c r="T8" s="11" t="s">
        <v>92</v>
      </c>
      <c r="U8" s="11">
        <f>SUM(U2:U7)</f>
        <v>0</v>
      </c>
      <c r="V8" s="6"/>
      <c r="W8" s="6"/>
    </row>
    <row r="9" spans="1:34" s="13" customFormat="1" x14ac:dyDescent="0.2">
      <c r="A9" s="132" t="s">
        <v>177</v>
      </c>
      <c r="B9" s="103"/>
      <c r="C9" s="192" t="s">
        <v>243</v>
      </c>
      <c r="D9" s="6"/>
      <c r="V9" s="6"/>
      <c r="W9" s="6"/>
    </row>
    <row r="10" spans="1:34" s="13" customFormat="1" x14ac:dyDescent="0.2">
      <c r="A10" s="132" t="s">
        <v>178</v>
      </c>
      <c r="B10" s="103"/>
      <c r="C10" s="206" t="s">
        <v>238</v>
      </c>
      <c r="D10" s="6"/>
      <c r="E10" s="193"/>
      <c r="F10" s="193"/>
      <c r="G10" s="193"/>
      <c r="H10" s="193"/>
      <c r="I10" s="193"/>
      <c r="J10" s="193"/>
      <c r="K10" s="193"/>
      <c r="L10" s="193"/>
      <c r="M10" s="193"/>
      <c r="O10" s="6"/>
      <c r="P10" s="6"/>
      <c r="Q10" s="6"/>
      <c r="R10" s="6"/>
      <c r="S10" s="6"/>
      <c r="T10" s="6"/>
      <c r="U10" s="6"/>
      <c r="V10" s="6"/>
      <c r="W10" s="6"/>
      <c r="AA10" s="105"/>
      <c r="AB10" s="105"/>
    </row>
    <row r="11" spans="1:34" s="13" customFormat="1" x14ac:dyDescent="0.2">
      <c r="A11" s="132" t="s">
        <v>179</v>
      </c>
      <c r="B11" s="103"/>
      <c r="C11" s="13" t="s">
        <v>34</v>
      </c>
      <c r="D11" s="6"/>
      <c r="O11" s="6"/>
      <c r="P11" s="6"/>
      <c r="Q11" s="6"/>
      <c r="R11" s="6"/>
      <c r="S11" s="6"/>
      <c r="T11" s="6"/>
      <c r="U11" s="6"/>
      <c r="V11" s="6"/>
      <c r="W11" s="6"/>
      <c r="AC11" s="106"/>
      <c r="AD11" s="106"/>
      <c r="AE11" s="106"/>
      <c r="AF11" s="106"/>
      <c r="AG11" s="106"/>
      <c r="AH11" s="106"/>
    </row>
    <row r="12" spans="1:34" s="13" customFormat="1" x14ac:dyDescent="0.2">
      <c r="A12" s="132" t="s">
        <v>82</v>
      </c>
      <c r="B12" s="103"/>
      <c r="C12" s="13" t="s">
        <v>176</v>
      </c>
      <c r="D12" s="6"/>
      <c r="O12" s="6"/>
      <c r="P12" s="6"/>
      <c r="Q12" s="6"/>
      <c r="R12" s="6"/>
      <c r="S12" s="6"/>
      <c r="T12" s="6"/>
      <c r="U12" s="6"/>
      <c r="V12" s="6"/>
      <c r="W12" s="6"/>
    </row>
    <row r="13" spans="1:34" s="13" customFormat="1" x14ac:dyDescent="0.2">
      <c r="A13" s="132" t="s">
        <v>173</v>
      </c>
      <c r="B13" s="103"/>
      <c r="C13" s="131"/>
      <c r="D13" s="6"/>
      <c r="O13" s="6"/>
      <c r="P13" s="6"/>
      <c r="Q13" s="6"/>
      <c r="R13" s="6"/>
      <c r="S13" s="6"/>
      <c r="T13" s="6"/>
      <c r="U13" s="6"/>
      <c r="V13" s="6"/>
      <c r="W13" s="6"/>
    </row>
    <row r="14" spans="1:34" s="13" customFormat="1" x14ac:dyDescent="0.2">
      <c r="A14" s="132" t="s">
        <v>174</v>
      </c>
      <c r="B14" s="103"/>
      <c r="D14" s="6"/>
      <c r="O14" s="6"/>
      <c r="P14" s="6"/>
      <c r="Q14" s="6"/>
      <c r="R14" s="6"/>
      <c r="S14" s="6"/>
      <c r="T14" s="6"/>
      <c r="U14" s="6"/>
      <c r="V14" s="6"/>
      <c r="W14" s="6"/>
    </row>
    <row r="15" spans="1:34" s="13" customFormat="1" x14ac:dyDescent="0.2">
      <c r="A15" s="132" t="s">
        <v>83</v>
      </c>
      <c r="B15" s="103"/>
      <c r="C15" s="13" t="s">
        <v>93</v>
      </c>
      <c r="D15" s="6"/>
      <c r="O15" s="6"/>
      <c r="P15" s="6"/>
      <c r="Q15" s="6"/>
      <c r="R15" s="6"/>
      <c r="S15" s="6"/>
      <c r="T15" s="6"/>
      <c r="U15" s="6"/>
      <c r="V15" s="6"/>
      <c r="W15" s="6"/>
    </row>
    <row r="16" spans="1:34" s="13" customFormat="1" x14ac:dyDescent="0.2">
      <c r="A16" s="132"/>
      <c r="B16" s="103"/>
      <c r="D16" s="6"/>
      <c r="O16" s="6"/>
      <c r="P16" s="6"/>
      <c r="Q16" s="6"/>
      <c r="R16" s="6"/>
      <c r="S16" s="6"/>
      <c r="T16" s="6"/>
      <c r="U16" s="6"/>
      <c r="V16" s="6"/>
      <c r="W16" s="6"/>
    </row>
    <row r="17" spans="1:23" s="4" customFormat="1" x14ac:dyDescent="0.2">
      <c r="A17" s="190" t="s">
        <v>84</v>
      </c>
      <c r="B17" s="41" t="s">
        <v>85</v>
      </c>
      <c r="C17" s="6" t="s">
        <v>86</v>
      </c>
      <c r="D17" s="194"/>
      <c r="E17" s="13" t="s">
        <v>87</v>
      </c>
      <c r="F17" s="6"/>
      <c r="G17" s="6"/>
      <c r="H17" s="6"/>
      <c r="I17" s="6"/>
      <c r="J17" s="6"/>
      <c r="K17" s="6"/>
      <c r="L17" s="6"/>
      <c r="M17" s="6"/>
      <c r="N17" s="6" t="s">
        <v>88</v>
      </c>
      <c r="O17"/>
      <c r="P17" s="6" t="s">
        <v>89</v>
      </c>
      <c r="Q17" s="6"/>
      <c r="R17" s="6"/>
      <c r="S17" s="6"/>
      <c r="T17" s="6" t="s">
        <v>90</v>
      </c>
      <c r="U17" s="6"/>
      <c r="V17" s="6"/>
      <c r="W17" s="6"/>
    </row>
    <row r="18" spans="1:23" s="4" customFormat="1" x14ac:dyDescent="0.2">
      <c r="A18" s="190"/>
      <c r="B18" s="41"/>
      <c r="C18" s="6"/>
      <c r="D18" s="194"/>
      <c r="E18" s="13"/>
      <c r="F18" s="6"/>
      <c r="G18" s="6"/>
      <c r="H18" s="6"/>
      <c r="I18" s="6"/>
      <c r="J18" s="6"/>
      <c r="K18" s="6"/>
      <c r="L18" s="6"/>
      <c r="M18" s="6"/>
      <c r="N18" s="6"/>
      <c r="O18" s="6"/>
      <c r="P18" s="6"/>
      <c r="Q18" s="6"/>
      <c r="R18" s="6"/>
      <c r="S18" s="6"/>
      <c r="T18" s="6"/>
      <c r="U18" s="6"/>
      <c r="V18" s="6"/>
      <c r="W18" s="6"/>
    </row>
    <row r="19" spans="1:23" s="3" customFormat="1" x14ac:dyDescent="0.2">
      <c r="A19" s="190" t="str">
        <f>T($C$11)</f>
        <v>10 Uhr</v>
      </c>
      <c r="B19" s="44">
        <v>1</v>
      </c>
      <c r="C19" s="2" t="str">
        <f>T(C2)</f>
        <v/>
      </c>
      <c r="D19" s="195" t="s">
        <v>175</v>
      </c>
      <c r="E19" s="2" t="str">
        <f>T(C3)</f>
        <v/>
      </c>
      <c r="F19" s="2"/>
      <c r="G19" s="2"/>
      <c r="H19" s="2"/>
      <c r="I19" s="2"/>
      <c r="J19" s="2"/>
      <c r="K19" s="2"/>
      <c r="L19" s="2"/>
      <c r="M19" s="2"/>
      <c r="N19" s="2" t="str">
        <f>T(C6)</f>
        <v/>
      </c>
      <c r="O19" s="11"/>
      <c r="P19" s="5" t="s">
        <v>92</v>
      </c>
      <c r="Q19" s="11"/>
      <c r="R19" s="5"/>
      <c r="S19" s="1" t="str">
        <f>IF(O19="","",IF(O19=Q19,"1",IF(O19&gt;Q19,"2","0")))</f>
        <v/>
      </c>
      <c r="T19" s="11" t="s">
        <v>92</v>
      </c>
      <c r="U19" s="1" t="str">
        <f>IF(O19="","",IF(Q19=O19,"1",IF(Q19&gt;O19,"2","0")))</f>
        <v/>
      </c>
      <c r="V19" s="11" t="str">
        <f>IF(S19="","0",S19)</f>
        <v>0</v>
      </c>
      <c r="W19" s="11" t="str">
        <f>IF(U19="","0",U19)</f>
        <v>0</v>
      </c>
    </row>
    <row r="20" spans="1:23" s="3" customFormat="1" x14ac:dyDescent="0.2">
      <c r="A20" s="190"/>
      <c r="B20" s="11">
        <v>2</v>
      </c>
      <c r="C20" s="2" t="str">
        <f>T(C4)</f>
        <v/>
      </c>
      <c r="D20" s="195" t="s">
        <v>175</v>
      </c>
      <c r="E20" s="2" t="str">
        <f>T(C5)</f>
        <v/>
      </c>
      <c r="F20" s="2"/>
      <c r="G20" s="2"/>
      <c r="H20" s="2"/>
      <c r="I20" s="2"/>
      <c r="J20" s="2"/>
      <c r="K20" s="2"/>
      <c r="L20" s="2"/>
      <c r="M20" s="2"/>
      <c r="N20" s="2" t="str">
        <f>T(C7)</f>
        <v/>
      </c>
      <c r="O20" s="11"/>
      <c r="P20" s="5" t="s">
        <v>92</v>
      </c>
      <c r="Q20" s="11"/>
      <c r="R20" s="5"/>
      <c r="S20" s="1" t="str">
        <f>IF(O20="","",IF(O20=Q20,"1",IF(O20&gt;Q20,"2","0")))</f>
        <v/>
      </c>
      <c r="T20" s="11" t="s">
        <v>92</v>
      </c>
      <c r="U20" s="1" t="str">
        <f>IF(O20="","",IF(Q20=O20,"1",IF(Q20&gt;O20,"2","0")))</f>
        <v/>
      </c>
      <c r="V20" s="11" t="str">
        <f t="shared" ref="V20:V73" si="0">IF(S20="","0",S20)</f>
        <v>0</v>
      </c>
      <c r="W20" s="11" t="str">
        <f t="shared" ref="W20:W73" si="1">IF(U20="","0",U20)</f>
        <v>0</v>
      </c>
    </row>
    <row r="21" spans="1:23" s="3" customFormat="1" x14ac:dyDescent="0.2">
      <c r="A21" s="190"/>
      <c r="B21" s="11"/>
      <c r="C21" s="2"/>
      <c r="D21" s="195"/>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90"/>
      <c r="B22" s="44">
        <v>1</v>
      </c>
      <c r="C22" s="2" t="str">
        <f>T(C6)</f>
        <v/>
      </c>
      <c r="D22" s="195" t="s">
        <v>175</v>
      </c>
      <c r="E22" s="2" t="str">
        <f>T(C7)</f>
        <v/>
      </c>
      <c r="F22" s="2"/>
      <c r="G22" s="2"/>
      <c r="H22" s="2"/>
      <c r="I22" s="2"/>
      <c r="J22" s="2"/>
      <c r="K22" s="2"/>
      <c r="L22" s="2"/>
      <c r="M22" s="2"/>
      <c r="N22" s="2" t="str">
        <f>T(C3)</f>
        <v/>
      </c>
      <c r="O22" s="11"/>
      <c r="P22" s="5" t="s">
        <v>92</v>
      </c>
      <c r="Q22" s="11"/>
      <c r="R22" s="5"/>
      <c r="S22" s="1" t="str">
        <f>IF(O22="","",IF(O22=Q22,"1",IF(O22&gt;Q22,"2","0")))</f>
        <v/>
      </c>
      <c r="T22" s="11" t="s">
        <v>92</v>
      </c>
      <c r="U22" s="1" t="str">
        <f>IF(Q22="","",IF(Q22=O22,"1",IF(Q22&gt;O22,"2","0")))</f>
        <v/>
      </c>
      <c r="V22" s="11" t="str">
        <f t="shared" si="0"/>
        <v>0</v>
      </c>
      <c r="W22" s="11" t="str">
        <f t="shared" si="1"/>
        <v>0</v>
      </c>
    </row>
    <row r="23" spans="1:23" s="3" customFormat="1" x14ac:dyDescent="0.2">
      <c r="A23"/>
      <c r="B23" s="44">
        <v>2</v>
      </c>
      <c r="C23" s="2" t="str">
        <f>T(C2)</f>
        <v/>
      </c>
      <c r="D23" s="195" t="s">
        <v>175</v>
      </c>
      <c r="E23" s="2" t="str">
        <f>T(C4)</f>
        <v/>
      </c>
      <c r="F23" s="7"/>
      <c r="G23" s="7"/>
      <c r="H23" s="7"/>
      <c r="I23" s="7"/>
      <c r="J23" s="7"/>
      <c r="K23" s="7"/>
      <c r="L23" s="7"/>
      <c r="M23" s="7"/>
      <c r="N23" s="2" t="str">
        <f>T(C5)</f>
        <v/>
      </c>
      <c r="O23" s="5"/>
      <c r="P23" s="5" t="s">
        <v>92</v>
      </c>
      <c r="Q23" s="5"/>
      <c r="R23" s="5"/>
      <c r="S23" s="1" t="str">
        <f>IF(O23="","",IF(O23=Q23,"1",IF(O23&gt;Q23,"2","0")))</f>
        <v/>
      </c>
      <c r="T23" s="11" t="s">
        <v>92</v>
      </c>
      <c r="U23" s="1" t="str">
        <f>IF(Q23="","",IF(Q23=O23,"1",IF(Q23&gt;O23,"2","0")))</f>
        <v/>
      </c>
      <c r="V23" s="11" t="str">
        <f t="shared" si="0"/>
        <v>0</v>
      </c>
      <c r="W23" s="11" t="str">
        <f t="shared" si="1"/>
        <v>0</v>
      </c>
    </row>
    <row r="24" spans="1:23" s="3" customFormat="1" x14ac:dyDescent="0.2">
      <c r="A24"/>
      <c r="B24" s="44"/>
      <c r="C24" s="2"/>
      <c r="D24" s="196"/>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90"/>
      <c r="B25" s="11">
        <v>1</v>
      </c>
      <c r="C25" s="2" t="str">
        <f>T(C3)</f>
        <v/>
      </c>
      <c r="D25" s="195" t="s">
        <v>175</v>
      </c>
      <c r="E25" s="2" t="str">
        <f>T(C6)</f>
        <v/>
      </c>
      <c r="F25" s="7"/>
      <c r="G25" s="7"/>
      <c r="H25" s="7"/>
      <c r="I25" s="7"/>
      <c r="J25" s="7"/>
      <c r="K25" s="7"/>
      <c r="L25" s="7"/>
      <c r="M25" s="7"/>
      <c r="N25" s="2" t="str">
        <f>T(C2)</f>
        <v/>
      </c>
      <c r="O25" s="5"/>
      <c r="P25" s="5" t="s">
        <v>92</v>
      </c>
      <c r="Q25" s="5"/>
      <c r="R25" s="5"/>
      <c r="S25" s="1" t="str">
        <f>IF(O25="","",IF(O25=Q25,"1",IF(O25&gt;Q25,"2","0")))</f>
        <v/>
      </c>
      <c r="T25" s="11" t="s">
        <v>92</v>
      </c>
      <c r="U25" s="1" t="str">
        <f>IF(Q25="","",IF(Q25=O25,"1",IF(Q25&gt;O25,"2","0")))</f>
        <v/>
      </c>
      <c r="V25" s="11" t="str">
        <f t="shared" si="0"/>
        <v>0</v>
      </c>
      <c r="W25" s="11" t="str">
        <f t="shared" si="1"/>
        <v>0</v>
      </c>
    </row>
    <row r="26" spans="1:23" s="3" customFormat="1" x14ac:dyDescent="0.2">
      <c r="A26" s="190"/>
      <c r="B26" s="44">
        <v>2</v>
      </c>
      <c r="C26" s="2" t="str">
        <f>T(C7)</f>
        <v/>
      </c>
      <c r="D26" s="195" t="s">
        <v>175</v>
      </c>
      <c r="E26" s="2" t="str">
        <f>T(C5)</f>
        <v/>
      </c>
      <c r="F26" s="2"/>
      <c r="G26" s="2"/>
      <c r="H26" s="2"/>
      <c r="I26" s="2"/>
      <c r="J26" s="2"/>
      <c r="K26" s="2"/>
      <c r="L26" s="2"/>
      <c r="M26" s="2"/>
      <c r="N26" s="2" t="str">
        <f>T(C4)</f>
        <v/>
      </c>
      <c r="O26" s="11"/>
      <c r="P26" s="5" t="s">
        <v>92</v>
      </c>
      <c r="Q26" s="11"/>
      <c r="R26" s="5"/>
      <c r="S26" s="1" t="str">
        <f>IF(O26="","",IF(O26=Q26,"1",IF(O26&gt;Q26,"2","0")))</f>
        <v/>
      </c>
      <c r="T26" s="11" t="s">
        <v>92</v>
      </c>
      <c r="U26" s="1" t="str">
        <f>IF(Q26="","",IF(Q26=O26,"1",IF(Q26&gt;O26,"2","0")))</f>
        <v/>
      </c>
      <c r="V26" s="11" t="str">
        <f t="shared" si="0"/>
        <v>0</v>
      </c>
      <c r="W26" s="11" t="str">
        <f t="shared" si="1"/>
        <v>0</v>
      </c>
    </row>
    <row r="27" spans="1:23" s="3" customFormat="1" x14ac:dyDescent="0.2">
      <c r="A27" s="190"/>
      <c r="B27" s="44"/>
      <c r="C27" s="2"/>
      <c r="D27" s="195"/>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90"/>
      <c r="B28" s="44">
        <v>1</v>
      </c>
      <c r="C28" s="2" t="str">
        <f>T(C3)</f>
        <v/>
      </c>
      <c r="D28" s="195" t="s">
        <v>175</v>
      </c>
      <c r="E28" s="2" t="str">
        <f>T(C4)</f>
        <v/>
      </c>
      <c r="F28" s="2"/>
      <c r="G28" s="2"/>
      <c r="H28" s="2"/>
      <c r="I28" s="2"/>
      <c r="J28" s="2"/>
      <c r="K28" s="2"/>
      <c r="L28" s="2"/>
      <c r="M28" s="2"/>
      <c r="N28" s="2" t="str">
        <f>T(C6)</f>
        <v/>
      </c>
      <c r="O28" s="11"/>
      <c r="P28" s="5" t="s">
        <v>92</v>
      </c>
      <c r="Q28" s="11"/>
      <c r="R28" s="5"/>
      <c r="S28" s="1" t="str">
        <f>IF(O28="","",IF(O28=Q28,"1",IF(O28&gt;Q28,"2","0")))</f>
        <v/>
      </c>
      <c r="T28" s="11" t="s">
        <v>92</v>
      </c>
      <c r="U28" s="1" t="str">
        <f>IF(Q28="","",IF(Q28=O28,"1",IF(Q28&gt;O28,"2","0")))</f>
        <v/>
      </c>
      <c r="V28" s="11" t="str">
        <f t="shared" si="0"/>
        <v>0</v>
      </c>
      <c r="W28" s="11" t="str">
        <f t="shared" si="1"/>
        <v>0</v>
      </c>
    </row>
    <row r="29" spans="1:23" s="3" customFormat="1" x14ac:dyDescent="0.2">
      <c r="A29" s="190"/>
      <c r="B29" s="44">
        <v>2</v>
      </c>
      <c r="C29" s="2" t="str">
        <f>T(C5)</f>
        <v/>
      </c>
      <c r="D29" s="195" t="s">
        <v>175</v>
      </c>
      <c r="E29" s="2" t="str">
        <f>T(C2)</f>
        <v/>
      </c>
      <c r="F29" s="2"/>
      <c r="G29" s="2"/>
      <c r="H29" s="2"/>
      <c r="I29" s="2"/>
      <c r="J29" s="2"/>
      <c r="K29" s="2"/>
      <c r="L29" s="2"/>
      <c r="M29" s="2"/>
      <c r="N29" s="2" t="str">
        <f>T(C7)</f>
        <v/>
      </c>
      <c r="O29" s="11"/>
      <c r="P29" s="5" t="s">
        <v>92</v>
      </c>
      <c r="Q29" s="11"/>
      <c r="R29" s="5"/>
      <c r="S29" s="1" t="str">
        <f>IF(O29="","",IF(O29=Q29,"1",IF(O29&gt;Q29,"2","0")))</f>
        <v/>
      </c>
      <c r="T29" s="11" t="s">
        <v>92</v>
      </c>
      <c r="U29" s="1" t="str">
        <f>IF(Q29="","",IF(Q29=O29,"1",IF(Q29&gt;O29,"2","0")))</f>
        <v/>
      </c>
      <c r="V29" s="11" t="str">
        <f t="shared" si="0"/>
        <v>0</v>
      </c>
      <c r="W29" s="11" t="str">
        <f t="shared" si="1"/>
        <v>0</v>
      </c>
    </row>
    <row r="30" spans="1:23" s="3" customFormat="1" x14ac:dyDescent="0.2">
      <c r="A30" s="190"/>
      <c r="B30" s="44"/>
      <c r="C30" s="2"/>
      <c r="D30" s="195"/>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90"/>
      <c r="B31" s="44">
        <v>1</v>
      </c>
      <c r="C31" s="2" t="str">
        <f>T(C6)</f>
        <v/>
      </c>
      <c r="D31" s="195" t="s">
        <v>175</v>
      </c>
      <c r="E31" s="2" t="str">
        <f>T(C2)</f>
        <v/>
      </c>
      <c r="F31" s="2"/>
      <c r="G31" s="2"/>
      <c r="H31" s="2"/>
      <c r="I31" s="2"/>
      <c r="J31" s="2"/>
      <c r="K31" s="2"/>
      <c r="L31" s="2"/>
      <c r="M31" s="2"/>
      <c r="N31" s="2" t="str">
        <f>T(C3)</f>
        <v/>
      </c>
      <c r="O31" s="11"/>
      <c r="P31" s="5" t="s">
        <v>92</v>
      </c>
      <c r="Q31" s="11"/>
      <c r="R31" s="5"/>
      <c r="S31" s="1" t="str">
        <f>IF(O31="","",IF(O31=Q31,"1",IF(O31&gt;Q31,"2","0")))</f>
        <v/>
      </c>
      <c r="T31" s="11" t="s">
        <v>92</v>
      </c>
      <c r="U31" s="1" t="str">
        <f>IF(Q31="","",IF(Q31=O31,"1",IF(Q31&gt;O31,"2","0")))</f>
        <v/>
      </c>
      <c r="V31" s="11" t="str">
        <f t="shared" si="0"/>
        <v>0</v>
      </c>
      <c r="W31" s="11" t="str">
        <f t="shared" si="1"/>
        <v>0</v>
      </c>
    </row>
    <row r="32" spans="1:23" s="3" customFormat="1" x14ac:dyDescent="0.2">
      <c r="A32" s="190"/>
      <c r="B32" s="44">
        <v>2</v>
      </c>
      <c r="C32" s="2" t="str">
        <f>T(C4)</f>
        <v/>
      </c>
      <c r="D32" s="195" t="s">
        <v>175</v>
      </c>
      <c r="E32" s="2" t="str">
        <f>T(C7)</f>
        <v/>
      </c>
      <c r="F32" s="2"/>
      <c r="G32" s="2"/>
      <c r="H32" s="2"/>
      <c r="I32" s="2"/>
      <c r="J32" s="2"/>
      <c r="K32" s="2"/>
      <c r="L32" s="2"/>
      <c r="M32" s="2"/>
      <c r="N32" s="2" t="str">
        <f>T(C5)</f>
        <v/>
      </c>
      <c r="O32" s="11"/>
      <c r="P32" s="5" t="s">
        <v>92</v>
      </c>
      <c r="Q32" s="11"/>
      <c r="R32" s="5"/>
      <c r="S32" s="1" t="str">
        <f>IF(O32="","",IF(O32=Q32,"1",IF(O32&gt;Q32,"2","0")))</f>
        <v/>
      </c>
      <c r="T32" s="11" t="s">
        <v>92</v>
      </c>
      <c r="U32" s="1" t="str">
        <f>IF(Q32="","",IF(Q32=O32,"1",IF(Q32&gt;O32,"2","0")))</f>
        <v/>
      </c>
      <c r="V32" s="11" t="str">
        <f t="shared" si="0"/>
        <v>0</v>
      </c>
      <c r="W32" s="11" t="str">
        <f t="shared" si="1"/>
        <v>0</v>
      </c>
    </row>
    <row r="33" spans="1:23" s="3" customFormat="1" x14ac:dyDescent="0.2">
      <c r="A33" s="190"/>
      <c r="B33" s="44"/>
      <c r="C33" s="2"/>
      <c r="D33" s="195"/>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90"/>
      <c r="B34" s="44">
        <v>1</v>
      </c>
      <c r="C34" s="2" t="str">
        <f>T(C3)</f>
        <v/>
      </c>
      <c r="D34" s="195" t="s">
        <v>175</v>
      </c>
      <c r="E34" s="2" t="str">
        <f>T(C7)</f>
        <v/>
      </c>
      <c r="F34" s="7"/>
      <c r="G34" s="7"/>
      <c r="H34" s="7"/>
      <c r="I34" s="7"/>
      <c r="J34" s="7"/>
      <c r="K34" s="7"/>
      <c r="L34" s="7"/>
      <c r="M34" s="7"/>
      <c r="N34" s="2" t="str">
        <f>T(C2)</f>
        <v/>
      </c>
      <c r="O34" s="5"/>
      <c r="P34" s="5" t="s">
        <v>92</v>
      </c>
      <c r="Q34" s="5"/>
      <c r="R34" s="5"/>
      <c r="S34" s="1" t="str">
        <f>IF(O34="","",IF(O34=Q34,"1",IF(O34&gt;Q34,"2","0")))</f>
        <v/>
      </c>
      <c r="T34" s="11" t="s">
        <v>92</v>
      </c>
      <c r="U34" s="1" t="str">
        <f>IF(Q34="","",IF(Q34=O34,"1",IF(Q34&gt;O34,"2","0")))</f>
        <v/>
      </c>
      <c r="V34" s="11" t="str">
        <f t="shared" si="0"/>
        <v>0</v>
      </c>
      <c r="W34" s="11" t="str">
        <f t="shared" si="1"/>
        <v>0</v>
      </c>
    </row>
    <row r="35" spans="1:23" s="131" customFormat="1" x14ac:dyDescent="0.2">
      <c r="A35" s="190"/>
      <c r="B35" s="44">
        <v>2</v>
      </c>
      <c r="C35" s="2" t="str">
        <f>T(C5)</f>
        <v/>
      </c>
      <c r="D35" s="195" t="s">
        <v>175</v>
      </c>
      <c r="E35" s="2" t="str">
        <f>T(C6)</f>
        <v/>
      </c>
      <c r="F35" s="7"/>
      <c r="G35" s="7"/>
      <c r="H35" s="7"/>
      <c r="I35" s="7"/>
      <c r="J35" s="7"/>
      <c r="K35" s="7"/>
      <c r="L35" s="7"/>
      <c r="M35" s="7"/>
      <c r="N35" s="2" t="str">
        <f>T(C4)</f>
        <v/>
      </c>
      <c r="O35" s="5"/>
      <c r="P35" s="5" t="s">
        <v>92</v>
      </c>
      <c r="Q35" s="5"/>
      <c r="R35" s="5"/>
      <c r="S35" s="1" t="str">
        <f>IF(O35="","",IF(O35=Q35,"1",IF(O35&gt;Q35,"2","0")))</f>
        <v/>
      </c>
      <c r="T35" s="11" t="s">
        <v>92</v>
      </c>
      <c r="U35" s="1" t="str">
        <f>IF(Q35="","",IF(Q35=O35,"1",IF(Q35&gt;O35,"2","0")))</f>
        <v/>
      </c>
      <c r="V35" s="11" t="str">
        <f t="shared" si="0"/>
        <v>0</v>
      </c>
      <c r="W35" s="11" t="str">
        <f t="shared" si="1"/>
        <v>0</v>
      </c>
    </row>
    <row r="36" spans="1:23" s="131" customFormat="1" x14ac:dyDescent="0.2">
      <c r="A36" s="190"/>
      <c r="B36" s="44"/>
      <c r="C36" s="2"/>
      <c r="D36" s="196"/>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90"/>
      <c r="B37" s="44">
        <v>1</v>
      </c>
      <c r="C37" s="2" t="str">
        <f>T(C5)</f>
        <v/>
      </c>
      <c r="D37" s="195" t="s">
        <v>175</v>
      </c>
      <c r="E37" s="2" t="str">
        <f>T(C3)</f>
        <v/>
      </c>
      <c r="F37" s="7"/>
      <c r="G37" s="7"/>
      <c r="H37" s="7"/>
      <c r="I37" s="7"/>
      <c r="J37" s="7"/>
      <c r="K37" s="7"/>
      <c r="L37" s="7"/>
      <c r="M37" s="7"/>
      <c r="N37" s="2" t="str">
        <f>T(C2)</f>
        <v/>
      </c>
      <c r="P37" s="5" t="s">
        <v>92</v>
      </c>
      <c r="S37" s="1" t="str">
        <f>IF(O37="","",IF(O37=Q37,"1",IF(O37&gt;Q37,"2","0")))</f>
        <v/>
      </c>
      <c r="T37" s="11" t="s">
        <v>92</v>
      </c>
      <c r="U37" s="1" t="str">
        <f>IF(Q37="","",IF(Q37=O37,"1",IF(Q37&gt;O37,"2","0")))</f>
        <v/>
      </c>
      <c r="V37" s="11" t="str">
        <f t="shared" si="0"/>
        <v>0</v>
      </c>
      <c r="W37" s="11" t="str">
        <f t="shared" si="1"/>
        <v>0</v>
      </c>
    </row>
    <row r="38" spans="1:23" s="5" customFormat="1" x14ac:dyDescent="0.2">
      <c r="A38" s="190"/>
      <c r="B38" s="44">
        <v>2</v>
      </c>
      <c r="C38" s="2" t="str">
        <f>T(C6)</f>
        <v/>
      </c>
      <c r="D38" s="195" t="s">
        <v>175</v>
      </c>
      <c r="E38" s="2" t="str">
        <f>T(C4)</f>
        <v/>
      </c>
      <c r="F38" s="7"/>
      <c r="G38" s="7"/>
      <c r="H38" s="7"/>
      <c r="I38" s="7"/>
      <c r="J38" s="7"/>
      <c r="K38" s="7"/>
      <c r="L38" s="7"/>
      <c r="M38" s="7"/>
      <c r="N38" s="2" t="str">
        <f>T(C7)</f>
        <v/>
      </c>
      <c r="P38" s="5" t="s">
        <v>92</v>
      </c>
      <c r="S38" s="1" t="str">
        <f>IF(O38="","",IF(O38=Q38,"1",IF(O38&gt;Q38,"2","0")))</f>
        <v/>
      </c>
      <c r="T38" s="11" t="s">
        <v>92</v>
      </c>
      <c r="U38" s="1" t="str">
        <f>IF(Q38="","",IF(Q38=O38,"1",IF(Q38&gt;O38,"2","0")))</f>
        <v/>
      </c>
      <c r="V38" s="11" t="str">
        <f t="shared" si="0"/>
        <v>0</v>
      </c>
      <c r="W38" s="11" t="str">
        <f t="shared" si="1"/>
        <v>0</v>
      </c>
    </row>
    <row r="39" spans="1:23" s="5" customFormat="1" x14ac:dyDescent="0.2">
      <c r="A39" s="190"/>
      <c r="B39" s="44"/>
      <c r="C39" s="2"/>
      <c r="D39" s="195"/>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
      </c>
      <c r="D40" s="195" t="s">
        <v>175</v>
      </c>
      <c r="E40" s="2" t="str">
        <f>T(C2)</f>
        <v/>
      </c>
      <c r="F40" s="7"/>
      <c r="G40" s="7"/>
      <c r="H40" s="7"/>
      <c r="I40" s="7"/>
      <c r="J40" s="7"/>
      <c r="K40" s="7"/>
      <c r="L40" s="7"/>
      <c r="M40" s="7"/>
      <c r="N40" s="2" t="str">
        <f>T(C3)</f>
        <v/>
      </c>
      <c r="O40" s="5"/>
      <c r="P40" s="5" t="s">
        <v>92</v>
      </c>
      <c r="Q40" s="5"/>
      <c r="R40" s="5"/>
      <c r="S40" s="1" t="str">
        <f>IF(O40="","",IF(O40=Q40,"1",IF(O40&gt;Q40,"2","0")))</f>
        <v/>
      </c>
      <c r="T40" s="11" t="s">
        <v>92</v>
      </c>
      <c r="U40" s="1" t="str">
        <f>IF(Q40="","",IF(Q40=O40,"1",IF(Q40&gt;O40,"2","0")))</f>
        <v/>
      </c>
      <c r="V40" s="11" t="str">
        <f t="shared" si="0"/>
        <v>0</v>
      </c>
      <c r="W40" s="11" t="str">
        <f t="shared" si="1"/>
        <v>0</v>
      </c>
    </row>
    <row r="41" spans="1:23" x14ac:dyDescent="0.2">
      <c r="B41"/>
      <c r="C41" s="2"/>
      <c r="D41" s="195"/>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32" t="s">
        <v>79</v>
      </c>
      <c r="B42" s="103"/>
      <c r="C42" s="192" t="s">
        <v>244</v>
      </c>
      <c r="D42" s="194"/>
      <c r="O42" s="6"/>
      <c r="P42" s="6"/>
      <c r="Q42" s="6"/>
      <c r="R42" s="6"/>
      <c r="S42" s="6"/>
      <c r="T42" s="6"/>
      <c r="U42" s="6"/>
      <c r="V42" s="11" t="str">
        <f t="shared" si="0"/>
        <v>0</v>
      </c>
      <c r="W42" s="11" t="str">
        <f t="shared" si="1"/>
        <v>0</v>
      </c>
    </row>
    <row r="43" spans="1:23" s="13" customFormat="1" x14ac:dyDescent="0.2">
      <c r="A43" s="132" t="s">
        <v>80</v>
      </c>
      <c r="B43" s="103"/>
      <c r="C43" s="206" t="s">
        <v>238</v>
      </c>
      <c r="D43" s="194"/>
      <c r="E43" s="193"/>
      <c r="F43" s="193"/>
      <c r="G43" s="193"/>
      <c r="H43" s="193"/>
      <c r="I43" s="193"/>
      <c r="J43" s="193"/>
      <c r="K43" s="193"/>
      <c r="L43" s="193"/>
      <c r="M43" s="193"/>
      <c r="O43" s="6"/>
      <c r="P43" s="6"/>
      <c r="Q43" s="6"/>
      <c r="R43" s="6"/>
      <c r="S43" s="6"/>
      <c r="T43" s="6"/>
      <c r="U43" s="6"/>
      <c r="V43" s="11" t="str">
        <f t="shared" si="0"/>
        <v>0</v>
      </c>
      <c r="W43" s="11" t="str">
        <f t="shared" si="1"/>
        <v>0</v>
      </c>
    </row>
    <row r="44" spans="1:23" s="13" customFormat="1" x14ac:dyDescent="0.2">
      <c r="A44" s="132" t="s">
        <v>81</v>
      </c>
      <c r="B44" s="103"/>
      <c r="C44" s="13" t="s">
        <v>34</v>
      </c>
      <c r="D44" s="194"/>
      <c r="O44" s="6"/>
      <c r="P44" s="6"/>
      <c r="Q44" s="6"/>
      <c r="R44" s="6"/>
      <c r="S44" s="6"/>
      <c r="T44" s="6"/>
      <c r="U44" s="6"/>
      <c r="V44" s="11" t="str">
        <f t="shared" si="0"/>
        <v>0</v>
      </c>
      <c r="W44" s="11" t="str">
        <f t="shared" si="1"/>
        <v>0</v>
      </c>
    </row>
    <row r="45" spans="1:23" s="13" customFormat="1" x14ac:dyDescent="0.2">
      <c r="A45" s="132" t="s">
        <v>82</v>
      </c>
      <c r="B45" s="103"/>
      <c r="C45" s="13" t="s">
        <v>176</v>
      </c>
      <c r="D45" s="194"/>
      <c r="O45" s="6"/>
      <c r="P45" s="6"/>
      <c r="Q45" s="6"/>
      <c r="R45" s="6"/>
      <c r="S45" s="6"/>
      <c r="T45" s="6"/>
      <c r="U45" s="6"/>
      <c r="V45" s="11" t="str">
        <f t="shared" si="0"/>
        <v>0</v>
      </c>
      <c r="W45" s="11" t="str">
        <f t="shared" si="1"/>
        <v>0</v>
      </c>
    </row>
    <row r="46" spans="1:23" s="13" customFormat="1" x14ac:dyDescent="0.2">
      <c r="A46" s="132" t="s">
        <v>173</v>
      </c>
      <c r="B46" s="103"/>
      <c r="C46" s="131"/>
      <c r="D46" s="194"/>
      <c r="O46" s="6"/>
      <c r="P46" s="6"/>
      <c r="Q46" s="6"/>
      <c r="R46" s="6"/>
      <c r="S46" s="6"/>
      <c r="T46" s="6"/>
      <c r="U46" s="6"/>
      <c r="V46" s="11" t="str">
        <f t="shared" si="0"/>
        <v>0</v>
      </c>
      <c r="W46" s="11" t="str">
        <f t="shared" si="1"/>
        <v>0</v>
      </c>
    </row>
    <row r="47" spans="1:23" s="13" customFormat="1" x14ac:dyDescent="0.2">
      <c r="A47" s="132" t="s">
        <v>174</v>
      </c>
      <c r="B47" s="103"/>
      <c r="D47" s="194"/>
      <c r="O47" s="6"/>
      <c r="P47" s="6"/>
      <c r="Q47" s="6"/>
      <c r="R47" s="6"/>
      <c r="S47" s="6"/>
      <c r="T47" s="6"/>
      <c r="U47" s="6"/>
      <c r="V47" s="11" t="str">
        <f t="shared" si="0"/>
        <v>0</v>
      </c>
      <c r="W47" s="11" t="str">
        <f t="shared" si="1"/>
        <v>0</v>
      </c>
    </row>
    <row r="48" spans="1:23" s="13" customFormat="1" x14ac:dyDescent="0.2">
      <c r="A48" s="132" t="s">
        <v>83</v>
      </c>
      <c r="B48" s="103"/>
      <c r="D48" s="194"/>
      <c r="O48" s="6"/>
      <c r="P48" s="6"/>
      <c r="Q48" s="6"/>
      <c r="R48" s="6"/>
      <c r="S48" s="6"/>
      <c r="T48" s="6"/>
      <c r="U48" s="6"/>
      <c r="V48" s="6"/>
      <c r="W48" s="6"/>
    </row>
    <row r="49" spans="1:23" s="13" customFormat="1" x14ac:dyDescent="0.2">
      <c r="A49" s="132"/>
      <c r="B49" s="103"/>
      <c r="D49" s="194"/>
      <c r="O49" s="6"/>
      <c r="P49" s="6"/>
      <c r="Q49" s="6"/>
      <c r="R49" s="6"/>
      <c r="S49" s="6"/>
      <c r="T49" s="6"/>
      <c r="U49" s="6"/>
      <c r="V49" s="11" t="str">
        <f t="shared" si="0"/>
        <v>0</v>
      </c>
      <c r="W49" s="11" t="str">
        <f t="shared" si="1"/>
        <v>0</v>
      </c>
    </row>
    <row r="50" spans="1:23" s="4" customFormat="1" x14ac:dyDescent="0.2">
      <c r="A50" s="190" t="s">
        <v>84</v>
      </c>
      <c r="B50" s="41" t="s">
        <v>85</v>
      </c>
      <c r="C50" s="6" t="s">
        <v>86</v>
      </c>
      <c r="D50" s="194"/>
      <c r="E50" s="13" t="s">
        <v>87</v>
      </c>
      <c r="F50" s="6"/>
      <c r="G50" s="6"/>
      <c r="H50" s="6"/>
      <c r="I50" s="6"/>
      <c r="J50" s="6"/>
      <c r="K50" s="6"/>
      <c r="L50" s="6"/>
      <c r="M50" s="6"/>
      <c r="N50" s="6" t="s">
        <v>88</v>
      </c>
      <c r="O50"/>
      <c r="P50" s="6" t="s">
        <v>89</v>
      </c>
      <c r="Q50" s="6"/>
      <c r="R50" s="6"/>
      <c r="S50" s="6"/>
      <c r="T50" s="6" t="s">
        <v>90</v>
      </c>
      <c r="U50" s="6"/>
      <c r="V50" s="11" t="str">
        <f t="shared" si="0"/>
        <v>0</v>
      </c>
      <c r="W50" s="11" t="str">
        <f t="shared" si="1"/>
        <v>0</v>
      </c>
    </row>
    <row r="51" spans="1:23" s="4" customFormat="1" x14ac:dyDescent="0.2">
      <c r="A51" s="190"/>
      <c r="B51" s="41"/>
      <c r="C51" s="6"/>
      <c r="D51" s="194"/>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190" t="str">
        <f>T($C$44)</f>
        <v>10 Uhr</v>
      </c>
      <c r="B52" s="44">
        <v>1</v>
      </c>
      <c r="C52" s="2" t="str">
        <f>T(C2)</f>
        <v/>
      </c>
      <c r="D52" s="195" t="s">
        <v>175</v>
      </c>
      <c r="E52" s="2" t="str">
        <f>T(C3)</f>
        <v/>
      </c>
      <c r="F52" s="2"/>
      <c r="G52" s="2"/>
      <c r="H52" s="2"/>
      <c r="I52" s="2"/>
      <c r="J52" s="2"/>
      <c r="K52" s="2"/>
      <c r="L52" s="2"/>
      <c r="M52" s="2"/>
      <c r="N52" s="2" t="str">
        <f>T(C6)</f>
        <v/>
      </c>
      <c r="O52" s="11"/>
      <c r="P52" s="5" t="s">
        <v>92</v>
      </c>
      <c r="Q52" s="11"/>
      <c r="R52" s="5"/>
      <c r="S52" s="1" t="str">
        <f>IF(O52="","",IF(O52=Q52,"1",IF(O52&gt;Q52,"2","0")))</f>
        <v/>
      </c>
      <c r="T52" s="11" t="s">
        <v>92</v>
      </c>
      <c r="U52" s="1" t="str">
        <f>IF(Q52="","",IF(Q52=O52,"1",IF(Q52&gt;O52,"2","0")))</f>
        <v/>
      </c>
      <c r="V52" s="11" t="str">
        <f t="shared" si="0"/>
        <v>0</v>
      </c>
      <c r="W52" s="11" t="str">
        <f t="shared" si="1"/>
        <v>0</v>
      </c>
    </row>
    <row r="53" spans="1:23" s="3" customFormat="1" x14ac:dyDescent="0.2">
      <c r="A53" s="190"/>
      <c r="B53" s="11">
        <v>2</v>
      </c>
      <c r="C53" s="2" t="str">
        <f>T(C4)</f>
        <v/>
      </c>
      <c r="D53" s="195" t="s">
        <v>175</v>
      </c>
      <c r="E53" s="2" t="str">
        <f>T(C5)</f>
        <v/>
      </c>
      <c r="F53" s="2"/>
      <c r="G53" s="2"/>
      <c r="H53" s="2"/>
      <c r="I53" s="2"/>
      <c r="J53" s="2"/>
      <c r="K53" s="2"/>
      <c r="L53" s="2"/>
      <c r="M53" s="2"/>
      <c r="N53" s="2" t="str">
        <f>T(C7)</f>
        <v/>
      </c>
      <c r="O53" s="11"/>
      <c r="P53" s="5" t="s">
        <v>92</v>
      </c>
      <c r="Q53" s="11"/>
      <c r="R53" s="5"/>
      <c r="S53" s="1" t="str">
        <f>IF(O53="","",IF(O53=Q53,"1",IF(O53&gt;Q53,"2","0")))</f>
        <v/>
      </c>
      <c r="T53" s="11" t="s">
        <v>92</v>
      </c>
      <c r="U53" s="1" t="str">
        <f>IF(Q53="","",IF(Q53=O53,"1",IF(Q53&gt;O53,"2","0")))</f>
        <v/>
      </c>
      <c r="V53" s="11" t="str">
        <f t="shared" si="0"/>
        <v>0</v>
      </c>
      <c r="W53" s="11" t="str">
        <f t="shared" si="1"/>
        <v>0</v>
      </c>
    </row>
    <row r="54" spans="1:23" s="3" customFormat="1" x14ac:dyDescent="0.2">
      <c r="A54" s="190"/>
      <c r="B54" s="11"/>
      <c r="C54" s="2"/>
      <c r="D54" s="195"/>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190"/>
      <c r="B55" s="44">
        <v>1</v>
      </c>
      <c r="C55" s="2" t="str">
        <f>T(C6)</f>
        <v/>
      </c>
      <c r="D55" s="195" t="s">
        <v>175</v>
      </c>
      <c r="E55" s="2" t="str">
        <f>T(C7)</f>
        <v/>
      </c>
      <c r="F55" s="2"/>
      <c r="G55" s="2"/>
      <c r="H55" s="2"/>
      <c r="I55" s="2"/>
      <c r="J55" s="2"/>
      <c r="K55" s="2"/>
      <c r="L55" s="2"/>
      <c r="M55" s="2"/>
      <c r="N55" s="2" t="str">
        <f>T(C3)</f>
        <v/>
      </c>
      <c r="O55" s="11"/>
      <c r="P55" s="5" t="s">
        <v>92</v>
      </c>
      <c r="Q55" s="11"/>
      <c r="R55" s="5"/>
      <c r="S55" s="1" t="str">
        <f>IF(O55="","",IF(O55=Q55,"1",IF(O55&gt;Q55,"2","0")))</f>
        <v/>
      </c>
      <c r="T55" s="11" t="s">
        <v>92</v>
      </c>
      <c r="U55" s="1" t="str">
        <f>IF(Q55="","",IF(Q55=O55,"1",IF(Q55&gt;O55,"2","0")))</f>
        <v/>
      </c>
      <c r="V55" s="11" t="str">
        <f t="shared" si="0"/>
        <v>0</v>
      </c>
      <c r="W55" s="11" t="str">
        <f t="shared" si="1"/>
        <v>0</v>
      </c>
    </row>
    <row r="56" spans="1:23" s="3" customFormat="1" x14ac:dyDescent="0.2">
      <c r="A56"/>
      <c r="B56" s="44">
        <v>2</v>
      </c>
      <c r="C56" s="2" t="str">
        <f>T(C2)</f>
        <v/>
      </c>
      <c r="D56" s="195" t="s">
        <v>175</v>
      </c>
      <c r="E56" s="2" t="str">
        <f>T(C4)</f>
        <v/>
      </c>
      <c r="F56" s="7"/>
      <c r="G56" s="7"/>
      <c r="H56" s="7"/>
      <c r="I56" s="7"/>
      <c r="J56" s="7"/>
      <c r="K56" s="7"/>
      <c r="L56" s="7"/>
      <c r="M56" s="7"/>
      <c r="N56" s="2" t="str">
        <f>T(C5)</f>
        <v/>
      </c>
      <c r="O56" s="5"/>
      <c r="P56" s="5" t="s">
        <v>92</v>
      </c>
      <c r="Q56" s="5"/>
      <c r="R56" s="5"/>
      <c r="S56" s="1" t="str">
        <f>IF(O56="","",IF(O56=Q56,"1",IF(O56&gt;Q56,"2","0")))</f>
        <v/>
      </c>
      <c r="T56" s="11" t="s">
        <v>92</v>
      </c>
      <c r="U56" s="1" t="str">
        <f>IF(Q56="","",IF(Q56=O56,"1",IF(Q56&gt;O56,"2","0")))</f>
        <v/>
      </c>
      <c r="V56" s="11" t="str">
        <f t="shared" si="0"/>
        <v>0</v>
      </c>
      <c r="W56" s="11" t="str">
        <f t="shared" si="1"/>
        <v>0</v>
      </c>
    </row>
    <row r="57" spans="1:23" s="3" customFormat="1" x14ac:dyDescent="0.2">
      <c r="A57"/>
      <c r="B57" s="44"/>
      <c r="C57" s="2"/>
      <c r="D57" s="196"/>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190"/>
      <c r="B58" s="11">
        <v>1</v>
      </c>
      <c r="C58" s="2" t="str">
        <f>T(C3)</f>
        <v/>
      </c>
      <c r="D58" s="195" t="s">
        <v>175</v>
      </c>
      <c r="E58" s="2" t="str">
        <f>T(C6)</f>
        <v/>
      </c>
      <c r="F58" s="7"/>
      <c r="G58" s="7"/>
      <c r="H58" s="7"/>
      <c r="I58" s="7"/>
      <c r="J58" s="7"/>
      <c r="K58" s="7"/>
      <c r="L58" s="7"/>
      <c r="M58" s="7"/>
      <c r="N58" s="2" t="str">
        <f>T(C2)</f>
        <v/>
      </c>
      <c r="O58" s="5"/>
      <c r="P58" s="5" t="s">
        <v>92</v>
      </c>
      <c r="Q58" s="5"/>
      <c r="R58" s="5"/>
      <c r="S58" s="1" t="str">
        <f>IF(O58="","",IF(O58=Q58,"1",IF(O58&gt;Q58,"2","0")))</f>
        <v/>
      </c>
      <c r="T58" s="11" t="s">
        <v>92</v>
      </c>
      <c r="U58" s="1" t="str">
        <f>IF(Q58="","",IF(Q58=O58,"1",IF(Q58&gt;O58,"2","0")))</f>
        <v/>
      </c>
      <c r="V58" s="11" t="str">
        <f t="shared" si="0"/>
        <v>0</v>
      </c>
      <c r="W58" s="11" t="str">
        <f t="shared" si="1"/>
        <v>0</v>
      </c>
    </row>
    <row r="59" spans="1:23" s="3" customFormat="1" x14ac:dyDescent="0.2">
      <c r="A59" s="190"/>
      <c r="B59" s="44">
        <v>2</v>
      </c>
      <c r="C59" s="2" t="str">
        <f>T(C7)</f>
        <v/>
      </c>
      <c r="D59" s="195" t="s">
        <v>175</v>
      </c>
      <c r="E59" s="2" t="str">
        <f>T(C5)</f>
        <v/>
      </c>
      <c r="F59" s="2"/>
      <c r="G59" s="2"/>
      <c r="H59" s="2"/>
      <c r="I59" s="2"/>
      <c r="J59" s="2"/>
      <c r="K59" s="2"/>
      <c r="L59" s="2"/>
      <c r="M59" s="2"/>
      <c r="N59" s="2" t="str">
        <f>T(C4)</f>
        <v/>
      </c>
      <c r="O59" s="11"/>
      <c r="P59" s="5" t="s">
        <v>92</v>
      </c>
      <c r="Q59" s="11"/>
      <c r="R59" s="5"/>
      <c r="S59" s="1" t="str">
        <f>IF(O59="","",IF(O59=Q59,"1",IF(O59&gt;Q59,"2","0")))</f>
        <v/>
      </c>
      <c r="T59" s="11" t="s">
        <v>92</v>
      </c>
      <c r="U59" s="1" t="str">
        <f>IF(Q59="","",IF(Q59=O59,"1",IF(Q59&gt;O59,"2","0")))</f>
        <v/>
      </c>
      <c r="V59" s="11" t="str">
        <f t="shared" si="0"/>
        <v>0</v>
      </c>
      <c r="W59" s="11" t="str">
        <f t="shared" si="1"/>
        <v>0</v>
      </c>
    </row>
    <row r="60" spans="1:23" s="3" customFormat="1" x14ac:dyDescent="0.2">
      <c r="A60" s="190"/>
      <c r="B60" s="44"/>
      <c r="C60" s="2"/>
      <c r="D60" s="195"/>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190"/>
      <c r="B61" s="44">
        <v>1</v>
      </c>
      <c r="C61" s="2" t="str">
        <f>T(C3)</f>
        <v/>
      </c>
      <c r="D61" s="195" t="s">
        <v>175</v>
      </c>
      <c r="E61" s="2" t="str">
        <f>T(C4)</f>
        <v/>
      </c>
      <c r="F61" s="2"/>
      <c r="G61" s="2"/>
      <c r="H61" s="2"/>
      <c r="I61" s="2"/>
      <c r="J61" s="2"/>
      <c r="K61" s="2"/>
      <c r="L61" s="2"/>
      <c r="M61" s="2"/>
      <c r="N61" s="2" t="str">
        <f>T(C6)</f>
        <v/>
      </c>
      <c r="O61" s="11"/>
      <c r="P61" s="5" t="s">
        <v>92</v>
      </c>
      <c r="Q61" s="11"/>
      <c r="R61" s="5"/>
      <c r="S61" s="1" t="str">
        <f>IF(O61="","",IF(O61=Q61,"1",IF(O61&gt;Q61,"2","0")))</f>
        <v/>
      </c>
      <c r="T61" s="11" t="s">
        <v>92</v>
      </c>
      <c r="U61" s="1" t="str">
        <f>IF(Q61="","",IF(Q61=O61,"1",IF(Q61&gt;O61,"2","0")))</f>
        <v/>
      </c>
      <c r="V61" s="11" t="str">
        <f t="shared" si="0"/>
        <v>0</v>
      </c>
      <c r="W61" s="11" t="str">
        <f t="shared" si="1"/>
        <v>0</v>
      </c>
    </row>
    <row r="62" spans="1:23" s="3" customFormat="1" x14ac:dyDescent="0.2">
      <c r="A62" s="190"/>
      <c r="B62" s="44">
        <v>2</v>
      </c>
      <c r="C62" s="2" t="str">
        <f>T(C5)</f>
        <v/>
      </c>
      <c r="D62" s="195" t="s">
        <v>175</v>
      </c>
      <c r="E62" s="2" t="str">
        <f>T(C2)</f>
        <v/>
      </c>
      <c r="F62" s="2"/>
      <c r="G62" s="2"/>
      <c r="H62" s="2"/>
      <c r="I62" s="2"/>
      <c r="J62" s="2"/>
      <c r="K62" s="2"/>
      <c r="L62" s="2"/>
      <c r="M62" s="2"/>
      <c r="N62" s="2" t="str">
        <f>T(C7)</f>
        <v/>
      </c>
      <c r="O62" s="11"/>
      <c r="P62" s="5" t="s">
        <v>92</v>
      </c>
      <c r="Q62" s="11"/>
      <c r="R62" s="5"/>
      <c r="S62" s="1" t="str">
        <f>IF(O62="","",IF(O62=Q62,"1",IF(O62&gt;Q62,"2","0")))</f>
        <v/>
      </c>
      <c r="T62" s="11" t="s">
        <v>92</v>
      </c>
      <c r="U62" s="1" t="str">
        <f>IF(Q62="","",IF(Q62=O62,"1",IF(Q62&gt;O62,"2","0")))</f>
        <v/>
      </c>
      <c r="V62" s="11" t="str">
        <f t="shared" si="0"/>
        <v>0</v>
      </c>
      <c r="W62" s="11" t="str">
        <f t="shared" si="1"/>
        <v>0</v>
      </c>
    </row>
    <row r="63" spans="1:23" s="3" customFormat="1" x14ac:dyDescent="0.2">
      <c r="A63" s="190"/>
      <c r="B63" s="44"/>
      <c r="C63" s="2"/>
      <c r="D63" s="195"/>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190"/>
      <c r="B64" s="44">
        <v>1</v>
      </c>
      <c r="C64" s="2" t="str">
        <f>T(C6)</f>
        <v/>
      </c>
      <c r="D64" s="195" t="s">
        <v>175</v>
      </c>
      <c r="E64" s="2" t="str">
        <f>T(C2)</f>
        <v/>
      </c>
      <c r="F64" s="2"/>
      <c r="G64" s="2"/>
      <c r="H64" s="2"/>
      <c r="I64" s="2"/>
      <c r="J64" s="2"/>
      <c r="K64" s="2"/>
      <c r="L64" s="2"/>
      <c r="M64" s="2"/>
      <c r="N64" s="2" t="str">
        <f>T(C3)</f>
        <v/>
      </c>
      <c r="O64" s="11"/>
      <c r="P64" s="5" t="s">
        <v>92</v>
      </c>
      <c r="Q64" s="11"/>
      <c r="R64" s="5"/>
      <c r="S64" s="1" t="str">
        <f>IF(O64="","",IF(O64=Q64,"1",IF(O64&gt;Q64,"2","0")))</f>
        <v/>
      </c>
      <c r="T64" s="11" t="s">
        <v>92</v>
      </c>
      <c r="U64" s="1" t="str">
        <f>IF(Q64="","",IF(Q64=O64,"1",IF(Q64&gt;O64,"2","0")))</f>
        <v/>
      </c>
      <c r="V64" s="11" t="str">
        <f t="shared" si="0"/>
        <v>0</v>
      </c>
      <c r="W64" s="11" t="str">
        <f t="shared" si="1"/>
        <v>0</v>
      </c>
    </row>
    <row r="65" spans="1:23" s="3" customFormat="1" x14ac:dyDescent="0.2">
      <c r="A65" s="190"/>
      <c r="B65" s="44">
        <v>2</v>
      </c>
      <c r="C65" s="2" t="str">
        <f>T(C4)</f>
        <v/>
      </c>
      <c r="D65" s="195" t="s">
        <v>175</v>
      </c>
      <c r="E65" s="2" t="str">
        <f>T(C7)</f>
        <v/>
      </c>
      <c r="F65" s="2"/>
      <c r="G65" s="2"/>
      <c r="H65" s="2"/>
      <c r="I65" s="2"/>
      <c r="J65" s="2"/>
      <c r="K65" s="2"/>
      <c r="L65" s="2"/>
      <c r="M65" s="2"/>
      <c r="N65" s="2" t="str">
        <f>T(C5)</f>
        <v/>
      </c>
      <c r="O65" s="11"/>
      <c r="P65" s="5" t="s">
        <v>92</v>
      </c>
      <c r="Q65" s="11"/>
      <c r="R65" s="5"/>
      <c r="S65" s="1" t="str">
        <f>IF(O65="","",IF(O65=Q65,"1",IF(O65&gt;Q65,"2","0")))</f>
        <v/>
      </c>
      <c r="T65" s="11" t="s">
        <v>92</v>
      </c>
      <c r="U65" s="1" t="str">
        <f>IF(Q65="","",IF(Q65=O65,"1",IF(Q65&gt;O65,"2","0")))</f>
        <v/>
      </c>
      <c r="V65" s="11" t="str">
        <f t="shared" si="0"/>
        <v>0</v>
      </c>
      <c r="W65" s="11" t="str">
        <f t="shared" si="1"/>
        <v>0</v>
      </c>
    </row>
    <row r="66" spans="1:23" s="3" customFormat="1" x14ac:dyDescent="0.2">
      <c r="A66" s="190"/>
      <c r="B66" s="44"/>
      <c r="C66" s="2"/>
      <c r="D66" s="195"/>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190"/>
      <c r="B67" s="44">
        <v>1</v>
      </c>
      <c r="C67" s="2" t="str">
        <f>T(C3)</f>
        <v/>
      </c>
      <c r="D67" s="195" t="s">
        <v>175</v>
      </c>
      <c r="E67" s="2" t="str">
        <f>T(C7)</f>
        <v/>
      </c>
      <c r="F67" s="7"/>
      <c r="G67" s="7"/>
      <c r="H67" s="7"/>
      <c r="I67" s="7"/>
      <c r="J67" s="7"/>
      <c r="K67" s="7"/>
      <c r="L67" s="7"/>
      <c r="M67" s="7"/>
      <c r="N67" s="2" t="str">
        <f>T(C2)</f>
        <v/>
      </c>
      <c r="O67" s="5"/>
      <c r="P67" s="5" t="s">
        <v>92</v>
      </c>
      <c r="Q67" s="5"/>
      <c r="R67" s="5"/>
      <c r="S67" s="1" t="str">
        <f>IF(O67="","",IF(O67=Q67,"1",IF(O67&gt;Q67,"2","0")))</f>
        <v/>
      </c>
      <c r="T67" s="11" t="s">
        <v>92</v>
      </c>
      <c r="U67" s="1" t="str">
        <f>IF(Q67="","",IF(Q67=O67,"1",IF(Q67&gt;O67,"2","0")))</f>
        <v/>
      </c>
      <c r="V67" s="11" t="str">
        <f t="shared" si="0"/>
        <v>0</v>
      </c>
      <c r="W67" s="11" t="str">
        <f t="shared" si="1"/>
        <v>0</v>
      </c>
    </row>
    <row r="68" spans="1:23" s="131" customFormat="1" x14ac:dyDescent="0.2">
      <c r="A68" s="190"/>
      <c r="B68" s="44">
        <v>2</v>
      </c>
      <c r="C68" s="2" t="str">
        <f>T(C5)</f>
        <v/>
      </c>
      <c r="D68" s="195" t="s">
        <v>175</v>
      </c>
      <c r="E68" s="2" t="str">
        <f>T(C6)</f>
        <v/>
      </c>
      <c r="F68" s="7"/>
      <c r="G68" s="7"/>
      <c r="H68" s="7"/>
      <c r="I68" s="7"/>
      <c r="J68" s="7"/>
      <c r="K68" s="7"/>
      <c r="L68" s="7"/>
      <c r="M68" s="7"/>
      <c r="N68" s="2" t="str">
        <f>T(C4)</f>
        <v/>
      </c>
      <c r="O68" s="5"/>
      <c r="P68" s="5" t="s">
        <v>92</v>
      </c>
      <c r="Q68" s="5"/>
      <c r="R68" s="5"/>
      <c r="S68" s="1" t="str">
        <f>IF(O68="","",IF(O68=Q68,"1",IF(O68&gt;Q68,"2","0")))</f>
        <v/>
      </c>
      <c r="T68" s="11" t="s">
        <v>92</v>
      </c>
      <c r="U68" s="1" t="str">
        <f>IF(Q68="","",IF(Q68=O68,"1",IF(Q68&gt;O68,"2","0")))</f>
        <v/>
      </c>
      <c r="V68" s="11" t="str">
        <f t="shared" si="0"/>
        <v>0</v>
      </c>
      <c r="W68" s="11" t="str">
        <f t="shared" si="1"/>
        <v>0</v>
      </c>
    </row>
    <row r="69" spans="1:23" s="131" customFormat="1" x14ac:dyDescent="0.2">
      <c r="A69" s="190"/>
      <c r="B69" s="44"/>
      <c r="C69" s="2"/>
      <c r="D69" s="196"/>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190"/>
      <c r="B70" s="44">
        <v>1</v>
      </c>
      <c r="C70" s="2" t="str">
        <f>T(C5)</f>
        <v/>
      </c>
      <c r="D70" s="195" t="s">
        <v>175</v>
      </c>
      <c r="E70" s="2" t="str">
        <f>T(C3)</f>
        <v/>
      </c>
      <c r="F70" s="7"/>
      <c r="G70" s="7"/>
      <c r="H70" s="7"/>
      <c r="I70" s="7"/>
      <c r="J70" s="7"/>
      <c r="K70" s="7"/>
      <c r="L70" s="7"/>
      <c r="M70" s="7"/>
      <c r="N70" s="2" t="str">
        <f>T(C2)</f>
        <v/>
      </c>
      <c r="P70" s="5" t="s">
        <v>92</v>
      </c>
      <c r="S70" s="1" t="str">
        <f>IF(O70="","",IF(O70=Q70,"1",IF(O70&gt;Q70,"2","0")))</f>
        <v/>
      </c>
      <c r="T70" s="11" t="s">
        <v>92</v>
      </c>
      <c r="U70" s="1" t="str">
        <f>IF(Q70="","",IF(Q70=O70,"1",IF(Q70&gt;O70,"2","0")))</f>
        <v/>
      </c>
      <c r="V70" s="11" t="str">
        <f t="shared" si="0"/>
        <v>0</v>
      </c>
      <c r="W70" s="11" t="str">
        <f t="shared" si="1"/>
        <v>0</v>
      </c>
    </row>
    <row r="71" spans="1:23" s="5" customFormat="1" x14ac:dyDescent="0.2">
      <c r="A71" s="190"/>
      <c r="B71" s="44">
        <v>2</v>
      </c>
      <c r="C71" s="2" t="str">
        <f>T(C6)</f>
        <v/>
      </c>
      <c r="D71" s="195" t="s">
        <v>175</v>
      </c>
      <c r="E71" s="2" t="str">
        <f>T(C4)</f>
        <v/>
      </c>
      <c r="F71" s="7"/>
      <c r="G71" s="7"/>
      <c r="H71" s="7"/>
      <c r="I71" s="7"/>
      <c r="J71" s="7"/>
      <c r="K71" s="7"/>
      <c r="L71" s="7"/>
      <c r="M71" s="7"/>
      <c r="N71" s="2" t="str">
        <f>T(C7)</f>
        <v/>
      </c>
      <c r="P71" s="5" t="s">
        <v>92</v>
      </c>
      <c r="S71" s="1" t="str">
        <f>IF(O71="","",IF(O71=Q71,"1",IF(O71&gt;Q71,"2","0")))</f>
        <v/>
      </c>
      <c r="T71" s="11" t="s">
        <v>92</v>
      </c>
      <c r="U71" s="1" t="str">
        <f>IF(Q71="","",IF(Q71=O71,"1",IF(Q71&gt;O71,"2","0")))</f>
        <v/>
      </c>
      <c r="V71" s="11" t="str">
        <f t="shared" si="0"/>
        <v>0</v>
      </c>
      <c r="W71" s="11" t="str">
        <f t="shared" si="1"/>
        <v>0</v>
      </c>
    </row>
    <row r="72" spans="1:23" s="5" customFormat="1" x14ac:dyDescent="0.2">
      <c r="A72" s="190"/>
      <c r="B72" s="44"/>
      <c r="C72" s="2"/>
      <c r="D72" s="195"/>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
      </c>
      <c r="D73" s="195" t="s">
        <v>175</v>
      </c>
      <c r="E73" s="2" t="str">
        <f>T(C2)</f>
        <v/>
      </c>
      <c r="F73" s="7"/>
      <c r="G73" s="7"/>
      <c r="H73" s="7"/>
      <c r="I73" s="7"/>
      <c r="J73" s="7"/>
      <c r="K73" s="7"/>
      <c r="L73" s="7"/>
      <c r="M73" s="7"/>
      <c r="N73" s="2" t="str">
        <f>T(C3)</f>
        <v/>
      </c>
      <c r="O73" s="5"/>
      <c r="P73" s="5" t="s">
        <v>92</v>
      </c>
      <c r="Q73" s="5"/>
      <c r="R73" s="5"/>
      <c r="S73" s="1" t="str">
        <f>IF(O73="","",IF(O73=Q73,"1",IF(O73&gt;Q73,"2","0")))</f>
        <v/>
      </c>
      <c r="T73" s="11" t="s">
        <v>92</v>
      </c>
      <c r="U73" s="1" t="str">
        <f>IF(Q73="","",IF(Q73=O73,"1",IF(Q73&gt;O73,"2","0")))</f>
        <v/>
      </c>
      <c r="V73" s="11" t="str">
        <f t="shared" si="0"/>
        <v>0</v>
      </c>
      <c r="W73" s="11" t="str">
        <f t="shared" si="1"/>
        <v>0</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&amp;RSeite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42"/>
  <sheetViews>
    <sheetView workbookViewId="0">
      <selection activeCell="C9" sqref="C9:C14"/>
    </sheetView>
  </sheetViews>
  <sheetFormatPr baseColWidth="10" defaultRowHeight="12.75" x14ac:dyDescent="0.2"/>
  <cols>
    <col min="1" max="1" width="8.140625" style="190"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3"/>
      <c r="F1" s="13"/>
      <c r="G1" s="13"/>
      <c r="H1" s="13"/>
      <c r="I1" s="13"/>
      <c r="J1" s="13"/>
      <c r="K1" s="13"/>
      <c r="L1" s="13"/>
      <c r="M1" s="13"/>
      <c r="N1"/>
      <c r="O1" s="6"/>
      <c r="P1" s="6" t="s">
        <v>64</v>
      </c>
      <c r="Q1" s="6"/>
      <c r="S1" s="6"/>
      <c r="T1" s="6" t="s">
        <v>90</v>
      </c>
      <c r="U1" s="6"/>
    </row>
    <row r="2" spans="1:23" s="13" customFormat="1" x14ac:dyDescent="0.2">
      <c r="A2" s="132" t="s">
        <v>106</v>
      </c>
      <c r="B2" s="103"/>
      <c r="C2" s="202"/>
      <c r="D2" s="74" t="str">
        <f>$S$19</f>
        <v/>
      </c>
      <c r="E2" s="191" t="str">
        <f>$S$23</f>
        <v/>
      </c>
      <c r="F2" s="74" t="str">
        <f>$U$29</f>
        <v/>
      </c>
      <c r="G2" s="74" t="str">
        <f>$U$31</f>
        <v/>
      </c>
      <c r="H2" s="74" t="str">
        <f>$U$40</f>
        <v/>
      </c>
      <c r="I2" s="74"/>
      <c r="J2" s="74"/>
      <c r="K2" s="74"/>
      <c r="L2" s="74"/>
      <c r="M2" s="74"/>
      <c r="N2" s="11"/>
      <c r="O2" s="11" t="str">
        <f>IF(O19="","",SUM($O$19+$O$23+$Q$29+$Q$31+$Q$40))</f>
        <v/>
      </c>
      <c r="P2" s="11" t="s">
        <v>92</v>
      </c>
      <c r="Q2" s="11" t="str">
        <f>IF(O19="","",SUM($Q$19+$Q$23+$O$29+$O$31+$O$40))</f>
        <v/>
      </c>
      <c r="R2" s="11"/>
      <c r="S2" s="11" t="str">
        <f>IF(O19="","",SUM(V19+V23+W29+W31+W40))</f>
        <v/>
      </c>
      <c r="T2" s="11" t="s">
        <v>92</v>
      </c>
      <c r="U2" s="11" t="str">
        <f>IF(O19="","",SUM(W19+W23+V29+V31+V40))</f>
        <v/>
      </c>
      <c r="V2" s="6"/>
      <c r="W2" s="6"/>
    </row>
    <row r="3" spans="1:23" s="13" customFormat="1" x14ac:dyDescent="0.2">
      <c r="A3" s="132" t="s">
        <v>105</v>
      </c>
      <c r="B3" s="103"/>
      <c r="C3" s="202"/>
      <c r="D3" s="74" t="str">
        <f>$U$19</f>
        <v/>
      </c>
      <c r="E3" s="191" t="str">
        <f>$S$25</f>
        <v/>
      </c>
      <c r="F3" s="74" t="str">
        <f>$S$28</f>
        <v/>
      </c>
      <c r="G3" s="74" t="str">
        <f>$S$34</f>
        <v/>
      </c>
      <c r="H3" s="74" t="str">
        <f>$U$37</f>
        <v/>
      </c>
      <c r="I3" s="74"/>
      <c r="J3" s="74"/>
      <c r="K3" s="74"/>
      <c r="L3" s="74"/>
      <c r="M3" s="74"/>
      <c r="N3" s="11"/>
      <c r="O3" s="11" t="str">
        <f>IF(O19="","",SUM($Q$19+$O$25+$O$28+$O$34+$Q$37))</f>
        <v/>
      </c>
      <c r="P3" s="11" t="s">
        <v>92</v>
      </c>
      <c r="Q3" s="11" t="str">
        <f>IF(O19="","",SUM($O$19+$Q$25+$Q$28+$Q$34+$O$37))</f>
        <v/>
      </c>
      <c r="R3" s="11"/>
      <c r="S3" s="11" t="str">
        <f>IF(O19="","",SUM(W19+V25+V28+V34+W37))</f>
        <v/>
      </c>
      <c r="T3" s="11" t="s">
        <v>92</v>
      </c>
      <c r="U3" s="11" t="str">
        <f>IF(O19="","",SUM(V19+W25+W28+W34+V37))</f>
        <v/>
      </c>
      <c r="V3" s="6"/>
      <c r="W3" s="6"/>
    </row>
    <row r="4" spans="1:23" s="13" customFormat="1" x14ac:dyDescent="0.2">
      <c r="A4" s="132"/>
      <c r="B4" s="103"/>
      <c r="C4" s="205"/>
      <c r="D4" s="74" t="str">
        <f>$S$20</f>
        <v/>
      </c>
      <c r="E4" s="191" t="str">
        <f>$U$23</f>
        <v/>
      </c>
      <c r="F4" s="74" t="str">
        <f>$U$28</f>
        <v/>
      </c>
      <c r="G4" s="74" t="str">
        <f>$S$32</f>
        <v/>
      </c>
      <c r="H4" s="74" t="str">
        <f>$U$38</f>
        <v/>
      </c>
      <c r="I4" s="74"/>
      <c r="J4" s="74"/>
      <c r="K4" s="74"/>
      <c r="L4" s="74"/>
      <c r="M4" s="74"/>
      <c r="N4" s="11"/>
      <c r="O4" s="11" t="str">
        <f>IF(O19="","",SUM($O$20+$Q$23+$Q$28+$O$32+$Q$38))</f>
        <v/>
      </c>
      <c r="P4" s="11" t="s">
        <v>92</v>
      </c>
      <c r="Q4" s="11" t="str">
        <f>IF(O19="","",SUM($Q$20+$O$23+$O$28+$Q$32+$O$38))</f>
        <v/>
      </c>
      <c r="R4" s="6"/>
      <c r="S4" s="11" t="str">
        <f>IF(O19="","",SUM(V20+W23+W28+V32+W38))</f>
        <v/>
      </c>
      <c r="T4" s="11" t="s">
        <v>92</v>
      </c>
      <c r="U4" s="11" t="str">
        <f>IF(O19="","",SUM(W20+V23+V28+W32+V38))</f>
        <v/>
      </c>
      <c r="V4" s="6"/>
      <c r="W4" s="6"/>
    </row>
    <row r="5" spans="1:23" s="13" customFormat="1" x14ac:dyDescent="0.2">
      <c r="A5" s="132"/>
      <c r="B5" s="103"/>
      <c r="C5" s="203"/>
      <c r="D5" s="74" t="str">
        <f>$U$20</f>
        <v/>
      </c>
      <c r="E5" s="191" t="str">
        <f>$U$26</f>
        <v/>
      </c>
      <c r="F5" s="74" t="str">
        <f>$S$29</f>
        <v/>
      </c>
      <c r="G5" s="74" t="str">
        <f>$S$35</f>
        <v/>
      </c>
      <c r="H5" s="74" t="str">
        <f>$S$37</f>
        <v/>
      </c>
      <c r="I5" s="74"/>
      <c r="J5" s="74"/>
      <c r="K5" s="74"/>
      <c r="L5" s="74"/>
      <c r="M5" s="74"/>
      <c r="N5" s="11"/>
      <c r="O5" s="11" t="str">
        <f>IF(O19="","",SUM($Q$20+$Q$26+$O$29+$O$35+$O$37))</f>
        <v/>
      </c>
      <c r="P5" s="11" t="s">
        <v>92</v>
      </c>
      <c r="Q5" s="11" t="str">
        <f>IF(O19="","",SUM($O$20+$O$26+$Q$29+$Q$35+$Q$37))</f>
        <v/>
      </c>
      <c r="R5" s="6"/>
      <c r="S5" s="11" t="str">
        <f>IF(O19="","",SUM(W20+W26+V29+V35+V37))</f>
        <v/>
      </c>
      <c r="T5" s="11" t="s">
        <v>92</v>
      </c>
      <c r="U5" s="11" t="str">
        <f>IF(O19="","",SUM(V20+V26+W29+W35+W37))</f>
        <v/>
      </c>
      <c r="V5" s="6"/>
      <c r="W5" s="6"/>
    </row>
    <row r="6" spans="1:23" s="13" customFormat="1" x14ac:dyDescent="0.2">
      <c r="A6" s="132"/>
      <c r="B6" s="103"/>
      <c r="C6" s="202"/>
      <c r="D6" s="74" t="str">
        <f>$S$22</f>
        <v/>
      </c>
      <c r="E6" s="191" t="str">
        <f>$U$25</f>
        <v/>
      </c>
      <c r="F6" s="74" t="str">
        <f>$S$31</f>
        <v/>
      </c>
      <c r="G6" s="74" t="str">
        <f>$U$35</f>
        <v/>
      </c>
      <c r="H6" s="74" t="str">
        <f>$S$38</f>
        <v/>
      </c>
      <c r="I6" s="74"/>
      <c r="J6" s="74"/>
      <c r="K6" s="74"/>
      <c r="L6" s="74"/>
      <c r="M6" s="74"/>
      <c r="N6" s="11"/>
      <c r="O6" s="11" t="str">
        <f>IF(O19="","",SUM($O$22+$Q$25+$O$31+$Q$35+$O$38))</f>
        <v/>
      </c>
      <c r="P6" s="11" t="s">
        <v>92</v>
      </c>
      <c r="Q6" s="11" t="str">
        <f>IF(O19="","",SUM($Q$22+$O$25+$Q$31+$O$35+$Q$38))</f>
        <v/>
      </c>
      <c r="R6" s="6"/>
      <c r="S6" s="11" t="str">
        <f>IF(O19="","",SUM(V22+W25+V31+W35+V38))</f>
        <v/>
      </c>
      <c r="T6" s="11" t="s">
        <v>92</v>
      </c>
      <c r="U6" s="11" t="str">
        <f>IF(O19="","",SUM(W22+V25+W31+V35+W38))</f>
        <v/>
      </c>
      <c r="V6" s="6"/>
      <c r="W6" s="6"/>
    </row>
    <row r="7" spans="1:23" s="13" customFormat="1" x14ac:dyDescent="0.2">
      <c r="A7" s="132"/>
      <c r="B7" s="103"/>
      <c r="C7" s="203"/>
      <c r="D7" s="74" t="str">
        <f>$U$22</f>
        <v/>
      </c>
      <c r="E7" s="191" t="str">
        <f>$S$26</f>
        <v/>
      </c>
      <c r="F7" s="74" t="str">
        <f>$U$32</f>
        <v/>
      </c>
      <c r="G7" s="74" t="str">
        <f>$U$34</f>
        <v/>
      </c>
      <c r="H7" s="74" t="str">
        <f>$S$40</f>
        <v/>
      </c>
      <c r="I7" s="74"/>
      <c r="J7" s="74"/>
      <c r="K7" s="74"/>
      <c r="L7" s="74"/>
      <c r="M7" s="74"/>
      <c r="N7" s="11"/>
      <c r="O7" s="11" t="str">
        <f>IF(O19="","",SUM($Q$22+$O$26+$Q$32+$Q$34+$O$40))</f>
        <v/>
      </c>
      <c r="P7" s="11" t="s">
        <v>92</v>
      </c>
      <c r="Q7" s="11" t="str">
        <f>IF(O19="","",SUM($O$22+$Q$26+$O$32+$O$34+$Q$40))</f>
        <v/>
      </c>
      <c r="R7" s="6"/>
      <c r="S7" s="11" t="str">
        <f>IF(O19="","",SUM(W22+V26+W32+W34+V40))</f>
        <v/>
      </c>
      <c r="T7" s="11" t="s">
        <v>92</v>
      </c>
      <c r="U7" s="11" t="str">
        <f>IF(O19="","",SUM(V22+W26+V32+V34+W40))</f>
        <v/>
      </c>
      <c r="V7" s="6"/>
      <c r="W7" s="6"/>
    </row>
    <row r="8" spans="1:23" s="13" customFormat="1" x14ac:dyDescent="0.2">
      <c r="A8" s="132"/>
      <c r="B8" s="103"/>
      <c r="C8" s="105"/>
      <c r="D8" s="11"/>
      <c r="E8" s="2"/>
      <c r="F8" s="11"/>
      <c r="G8" s="11"/>
      <c r="H8" s="11"/>
      <c r="I8" s="11"/>
      <c r="J8" s="11"/>
      <c r="K8" s="11"/>
      <c r="L8" s="11"/>
      <c r="M8" s="11"/>
      <c r="N8" s="11"/>
      <c r="O8" s="11">
        <f>SUM(O2:O7)</f>
        <v>0</v>
      </c>
      <c r="P8" s="11" t="s">
        <v>92</v>
      </c>
      <c r="Q8" s="11">
        <f>SUM(Q2:Q7)</f>
        <v>0</v>
      </c>
      <c r="R8" s="11"/>
      <c r="S8" s="11">
        <f>SUM(S2:S7)</f>
        <v>0</v>
      </c>
      <c r="T8" s="11" t="s">
        <v>92</v>
      </c>
      <c r="U8" s="11">
        <f>SUM(U2:U7)</f>
        <v>0</v>
      </c>
      <c r="V8" s="6"/>
      <c r="W8" s="6"/>
    </row>
    <row r="9" spans="1:23" s="13" customFormat="1" x14ac:dyDescent="0.2">
      <c r="A9" s="132" t="s">
        <v>79</v>
      </c>
      <c r="B9" s="103"/>
      <c r="C9" s="192" t="s">
        <v>209</v>
      </c>
      <c r="D9" s="6"/>
      <c r="V9" s="6"/>
      <c r="W9" s="6"/>
    </row>
    <row r="10" spans="1:23" s="13" customFormat="1" x14ac:dyDescent="0.2">
      <c r="A10" s="132" t="s">
        <v>80</v>
      </c>
      <c r="B10" s="103"/>
      <c r="C10" s="4" t="s">
        <v>210</v>
      </c>
      <c r="D10" s="6"/>
      <c r="E10" s="193"/>
      <c r="F10" s="193"/>
      <c r="G10" s="193"/>
      <c r="H10" s="193"/>
      <c r="I10" s="193"/>
      <c r="J10" s="193"/>
      <c r="K10" s="193"/>
      <c r="L10" s="193"/>
      <c r="M10" s="193"/>
      <c r="O10" s="6"/>
      <c r="P10" s="6"/>
      <c r="Q10" s="6"/>
      <c r="R10" s="6"/>
      <c r="S10" s="6"/>
      <c r="T10" s="6"/>
      <c r="U10" s="6"/>
      <c r="V10" s="6"/>
      <c r="W10" s="6"/>
    </row>
    <row r="11" spans="1:23" s="13" customFormat="1" x14ac:dyDescent="0.2">
      <c r="A11" s="132" t="s">
        <v>81</v>
      </c>
      <c r="B11" s="103"/>
      <c r="C11" s="13" t="s">
        <v>181</v>
      </c>
      <c r="D11" s="6"/>
      <c r="O11" s="6"/>
      <c r="P11" s="6"/>
      <c r="Q11" s="6"/>
      <c r="R11" s="6"/>
      <c r="S11" s="6"/>
      <c r="T11" s="6"/>
      <c r="U11" s="6"/>
      <c r="V11" s="6"/>
      <c r="W11" s="6"/>
    </row>
    <row r="12" spans="1:23" s="13" customFormat="1" x14ac:dyDescent="0.2">
      <c r="A12" s="132" t="s">
        <v>82</v>
      </c>
      <c r="B12" s="103"/>
      <c r="C12" s="13" t="s">
        <v>176</v>
      </c>
      <c r="D12" s="6"/>
      <c r="O12" s="6"/>
      <c r="P12" s="6"/>
      <c r="Q12" s="6"/>
      <c r="R12" s="6"/>
      <c r="S12" s="6"/>
      <c r="T12" s="6"/>
      <c r="U12" s="6"/>
      <c r="V12" s="6"/>
      <c r="W12" s="6"/>
    </row>
    <row r="13" spans="1:23" s="13" customFormat="1" x14ac:dyDescent="0.2">
      <c r="A13" s="132" t="s">
        <v>173</v>
      </c>
      <c r="B13" s="103"/>
      <c r="C13" s="131"/>
      <c r="D13" s="6"/>
      <c r="O13" s="6"/>
      <c r="P13" s="6"/>
      <c r="Q13" s="6"/>
      <c r="R13" s="6"/>
      <c r="S13" s="6"/>
      <c r="T13" s="6"/>
      <c r="U13" s="6"/>
      <c r="V13" s="6"/>
      <c r="W13" s="6"/>
    </row>
    <row r="14" spans="1:23" s="13" customFormat="1" x14ac:dyDescent="0.2">
      <c r="A14" s="132" t="s">
        <v>174</v>
      </c>
      <c r="B14" s="103"/>
      <c r="D14" s="6"/>
      <c r="O14" s="6"/>
      <c r="P14" s="6"/>
      <c r="Q14" s="6"/>
      <c r="R14" s="6"/>
      <c r="S14" s="6"/>
      <c r="T14" s="6"/>
      <c r="U14" s="6"/>
      <c r="V14" s="6"/>
      <c r="W14" s="6"/>
    </row>
    <row r="15" spans="1:23" s="13" customFormat="1" x14ac:dyDescent="0.2">
      <c r="A15" s="132"/>
      <c r="B15" s="103"/>
      <c r="D15" s="6"/>
      <c r="O15" s="6"/>
      <c r="P15" s="6"/>
      <c r="Q15" s="6"/>
      <c r="R15" s="6"/>
      <c r="S15" s="6"/>
      <c r="T15" s="6"/>
      <c r="U15" s="6"/>
      <c r="V15" s="6"/>
      <c r="W15" s="6"/>
    </row>
    <row r="16" spans="1:23" s="13" customFormat="1" x14ac:dyDescent="0.2">
      <c r="A16" s="132"/>
      <c r="B16" s="103"/>
      <c r="D16" s="6"/>
      <c r="O16" s="6"/>
      <c r="P16" s="6"/>
      <c r="Q16" s="6"/>
      <c r="R16" s="6"/>
      <c r="S16" s="6"/>
      <c r="T16" s="6"/>
      <c r="U16" s="6"/>
      <c r="V16" s="6"/>
      <c r="W16" s="6"/>
    </row>
    <row r="17" spans="1:23" s="4" customFormat="1" x14ac:dyDescent="0.2">
      <c r="A17" s="190" t="s">
        <v>84</v>
      </c>
      <c r="B17" s="41" t="s">
        <v>85</v>
      </c>
      <c r="C17" s="6" t="s">
        <v>86</v>
      </c>
      <c r="D17" s="194"/>
      <c r="E17" s="13" t="s">
        <v>87</v>
      </c>
      <c r="F17" s="6"/>
      <c r="G17" s="6"/>
      <c r="H17" s="6"/>
      <c r="I17" s="6"/>
      <c r="J17" s="6"/>
      <c r="K17" s="6"/>
      <c r="L17" s="6"/>
      <c r="M17" s="6"/>
      <c r="N17" s="6" t="s">
        <v>88</v>
      </c>
      <c r="O17"/>
      <c r="P17" s="6" t="s">
        <v>89</v>
      </c>
      <c r="Q17" s="6"/>
      <c r="R17" s="6"/>
      <c r="S17" s="6"/>
      <c r="T17" s="6" t="s">
        <v>90</v>
      </c>
      <c r="U17" s="6"/>
      <c r="V17" s="6"/>
      <c r="W17" s="6"/>
    </row>
    <row r="18" spans="1:23" s="4" customFormat="1" x14ac:dyDescent="0.2">
      <c r="A18" s="190"/>
      <c r="B18" s="41"/>
      <c r="C18" s="6"/>
      <c r="D18" s="194"/>
      <c r="E18" s="13"/>
      <c r="F18" s="6"/>
      <c r="G18" s="6"/>
      <c r="H18" s="6"/>
      <c r="I18" s="6"/>
      <c r="J18" s="6"/>
      <c r="K18" s="6"/>
      <c r="L18" s="6"/>
      <c r="M18" s="6"/>
      <c r="N18" s="6"/>
      <c r="O18" s="6"/>
      <c r="P18" s="6"/>
      <c r="Q18" s="6"/>
      <c r="R18" s="6"/>
      <c r="S18" s="6"/>
      <c r="T18" s="6"/>
      <c r="U18" s="6"/>
      <c r="V18" s="6"/>
      <c r="W18" s="6"/>
    </row>
    <row r="19" spans="1:23" s="3" customFormat="1" x14ac:dyDescent="0.2">
      <c r="A19" s="190" t="str">
        <f>T($C$11)</f>
        <v>10.00 Uhr</v>
      </c>
      <c r="B19" s="44">
        <v>1</v>
      </c>
      <c r="C19" s="2" t="str">
        <f>T(C2)</f>
        <v/>
      </c>
      <c r="D19" s="195" t="s">
        <v>175</v>
      </c>
      <c r="E19" s="2" t="str">
        <f>T(C3)</f>
        <v/>
      </c>
      <c r="F19" s="2"/>
      <c r="G19" s="2"/>
      <c r="H19" s="2"/>
      <c r="I19" s="2"/>
      <c r="J19" s="2"/>
      <c r="K19" s="2"/>
      <c r="L19" s="2"/>
      <c r="M19" s="2"/>
      <c r="N19" s="2" t="str">
        <f>T(C6)</f>
        <v/>
      </c>
      <c r="O19" s="11"/>
      <c r="P19" s="5" t="s">
        <v>92</v>
      </c>
      <c r="Q19" s="11"/>
      <c r="R19" s="5"/>
      <c r="S19" s="1" t="str">
        <f>IF(O19="","",IF(O19=Q19,"1",IF(O19&gt;Q19,"2","0")))</f>
        <v/>
      </c>
      <c r="T19" s="11" t="s">
        <v>92</v>
      </c>
      <c r="U19" s="1" t="str">
        <f>IF(O19="","",IF(Q19=O19,"1",IF(Q19&gt;O19,"2","0")))</f>
        <v/>
      </c>
      <c r="V19" s="11" t="str">
        <f>IF(S19="","0",S19)</f>
        <v>0</v>
      </c>
      <c r="W19" s="11" t="str">
        <f>IF(U19="","0",U19)</f>
        <v>0</v>
      </c>
    </row>
    <row r="20" spans="1:23" s="3" customFormat="1" x14ac:dyDescent="0.2">
      <c r="A20" s="190"/>
      <c r="B20" s="11">
        <v>2</v>
      </c>
      <c r="C20" s="2" t="str">
        <f>T(C4)</f>
        <v/>
      </c>
      <c r="D20" s="195" t="s">
        <v>175</v>
      </c>
      <c r="E20" s="2" t="str">
        <f>T(C5)</f>
        <v/>
      </c>
      <c r="F20" s="2"/>
      <c r="G20" s="2"/>
      <c r="H20" s="2"/>
      <c r="I20" s="2"/>
      <c r="J20" s="2"/>
      <c r="K20" s="2"/>
      <c r="L20" s="2"/>
      <c r="M20" s="2"/>
      <c r="N20" s="2" t="str">
        <f>T(C7)</f>
        <v/>
      </c>
      <c r="O20" s="11"/>
      <c r="P20" s="5" t="s">
        <v>92</v>
      </c>
      <c r="Q20" s="11"/>
      <c r="R20" s="5"/>
      <c r="S20" s="1" t="str">
        <f>IF(O20="","",IF(O20=Q20,"1",IF(O20&gt;Q20,"2","0")))</f>
        <v/>
      </c>
      <c r="T20" s="11" t="s">
        <v>92</v>
      </c>
      <c r="U20" s="1" t="str">
        <f>IF(O20="","",IF(Q20=O20,"1",IF(Q20&gt;O20,"2","0")))</f>
        <v/>
      </c>
      <c r="V20" s="11" t="str">
        <f t="shared" ref="V20:V41" si="0">IF(S20="","0",S20)</f>
        <v>0</v>
      </c>
      <c r="W20" s="11" t="str">
        <f t="shared" ref="W20:W41" si="1">IF(U20="","0",U20)</f>
        <v>0</v>
      </c>
    </row>
    <row r="21" spans="1:23" s="3" customFormat="1" x14ac:dyDescent="0.2">
      <c r="A21" s="190"/>
      <c r="B21" s="11"/>
      <c r="C21" s="2"/>
      <c r="D21" s="195"/>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90"/>
      <c r="B22" s="44">
        <v>1</v>
      </c>
      <c r="C22" s="2" t="str">
        <f>T(C6)</f>
        <v/>
      </c>
      <c r="D22" s="195" t="s">
        <v>175</v>
      </c>
      <c r="E22" s="2" t="str">
        <f>T(C7)</f>
        <v/>
      </c>
      <c r="F22" s="2"/>
      <c r="G22" s="2"/>
      <c r="H22" s="2"/>
      <c r="I22" s="2"/>
      <c r="J22" s="2"/>
      <c r="K22" s="2"/>
      <c r="L22" s="2"/>
      <c r="M22" s="2"/>
      <c r="N22" s="2" t="str">
        <f>T(C3)</f>
        <v/>
      </c>
      <c r="O22" s="11"/>
      <c r="P22" s="5" t="s">
        <v>92</v>
      </c>
      <c r="Q22" s="11"/>
      <c r="R22" s="5"/>
      <c r="S22" s="1" t="str">
        <f>IF(O22="","",IF(O22=Q22,"1",IF(O22&gt;Q22,"2","0")))</f>
        <v/>
      </c>
      <c r="T22" s="11" t="s">
        <v>92</v>
      </c>
      <c r="U22" s="1" t="str">
        <f>IF(Q22="","",IF(Q22=O22,"1",IF(Q22&gt;O22,"2","0")))</f>
        <v/>
      </c>
      <c r="V22" s="11" t="str">
        <f t="shared" si="0"/>
        <v>0</v>
      </c>
      <c r="W22" s="11" t="str">
        <f t="shared" si="1"/>
        <v>0</v>
      </c>
    </row>
    <row r="23" spans="1:23" s="3" customFormat="1" x14ac:dyDescent="0.2">
      <c r="A23"/>
      <c r="B23" s="44">
        <v>2</v>
      </c>
      <c r="C23" s="2" t="str">
        <f>T(C2)</f>
        <v/>
      </c>
      <c r="D23" s="195" t="s">
        <v>175</v>
      </c>
      <c r="E23" s="2" t="str">
        <f>T(C4)</f>
        <v/>
      </c>
      <c r="F23" s="7"/>
      <c r="G23" s="7"/>
      <c r="H23" s="7"/>
      <c r="I23" s="7"/>
      <c r="J23" s="7"/>
      <c r="K23" s="7"/>
      <c r="L23" s="7"/>
      <c r="M23" s="7"/>
      <c r="N23" s="2" t="str">
        <f>T(C5)</f>
        <v/>
      </c>
      <c r="O23" s="5"/>
      <c r="P23" s="5" t="s">
        <v>92</v>
      </c>
      <c r="Q23" s="5"/>
      <c r="R23" s="5"/>
      <c r="S23" s="1" t="str">
        <f>IF(O23="","",IF(O23=Q23,"1",IF(O23&gt;Q23,"2","0")))</f>
        <v/>
      </c>
      <c r="T23" s="11" t="s">
        <v>92</v>
      </c>
      <c r="U23" s="1" t="str">
        <f>IF(Q23="","",IF(Q23=O23,"1",IF(Q23&gt;O23,"2","0")))</f>
        <v/>
      </c>
      <c r="V23" s="11" t="str">
        <f t="shared" si="0"/>
        <v>0</v>
      </c>
      <c r="W23" s="11" t="str">
        <f t="shared" si="1"/>
        <v>0</v>
      </c>
    </row>
    <row r="24" spans="1:23" s="3" customFormat="1" x14ac:dyDescent="0.2">
      <c r="A24"/>
      <c r="B24" s="44"/>
      <c r="C24" s="2"/>
      <c r="D24" s="196"/>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90"/>
      <c r="B25" s="11">
        <v>1</v>
      </c>
      <c r="C25" s="2" t="str">
        <f>T(C3)</f>
        <v/>
      </c>
      <c r="D25" s="195" t="s">
        <v>175</v>
      </c>
      <c r="E25" s="2" t="str">
        <f>T(C6)</f>
        <v/>
      </c>
      <c r="F25" s="7"/>
      <c r="G25" s="7"/>
      <c r="H25" s="7"/>
      <c r="I25" s="7"/>
      <c r="J25" s="7"/>
      <c r="K25" s="7"/>
      <c r="L25" s="7"/>
      <c r="M25" s="7"/>
      <c r="N25" s="2" t="str">
        <f>T(C2)</f>
        <v/>
      </c>
      <c r="O25" s="5"/>
      <c r="P25" s="5" t="s">
        <v>92</v>
      </c>
      <c r="Q25" s="5"/>
      <c r="R25" s="5"/>
      <c r="S25" s="1" t="str">
        <f>IF(O25="","",IF(O25=Q25,"1",IF(O25&gt;Q25,"2","0")))</f>
        <v/>
      </c>
      <c r="T25" s="11" t="s">
        <v>92</v>
      </c>
      <c r="U25" s="1" t="str">
        <f>IF(Q25="","",IF(Q25=O25,"1",IF(Q25&gt;O25,"2","0")))</f>
        <v/>
      </c>
      <c r="V25" s="11" t="str">
        <f t="shared" si="0"/>
        <v>0</v>
      </c>
      <c r="W25" s="11" t="str">
        <f t="shared" si="1"/>
        <v>0</v>
      </c>
    </row>
    <row r="26" spans="1:23" s="3" customFormat="1" x14ac:dyDescent="0.2">
      <c r="A26" s="190"/>
      <c r="B26" s="44">
        <v>2</v>
      </c>
      <c r="C26" s="2" t="str">
        <f>T(C7)</f>
        <v/>
      </c>
      <c r="D26" s="195" t="s">
        <v>175</v>
      </c>
      <c r="E26" s="2" t="str">
        <f>T(C5)</f>
        <v/>
      </c>
      <c r="F26" s="2"/>
      <c r="G26" s="2"/>
      <c r="H26" s="2"/>
      <c r="I26" s="2"/>
      <c r="J26" s="2"/>
      <c r="K26" s="2"/>
      <c r="L26" s="2"/>
      <c r="M26" s="2"/>
      <c r="N26" s="2" t="str">
        <f>T(C4)</f>
        <v/>
      </c>
      <c r="O26" s="11"/>
      <c r="P26" s="5" t="s">
        <v>92</v>
      </c>
      <c r="Q26" s="11"/>
      <c r="R26" s="5"/>
      <c r="S26" s="1" t="str">
        <f>IF(O26="","",IF(O26=Q26,"1",IF(O26&gt;Q26,"2","0")))</f>
        <v/>
      </c>
      <c r="T26" s="11" t="s">
        <v>92</v>
      </c>
      <c r="U26" s="1" t="str">
        <f>IF(Q26="","",IF(Q26=O26,"1",IF(Q26&gt;O26,"2","0")))</f>
        <v/>
      </c>
      <c r="V26" s="11" t="str">
        <f t="shared" si="0"/>
        <v>0</v>
      </c>
      <c r="W26" s="11" t="str">
        <f t="shared" si="1"/>
        <v>0</v>
      </c>
    </row>
    <row r="27" spans="1:23" s="3" customFormat="1" x14ac:dyDescent="0.2">
      <c r="A27" s="190"/>
      <c r="B27" s="44"/>
      <c r="C27" s="2"/>
      <c r="D27" s="195"/>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90"/>
      <c r="B28" s="44">
        <v>1</v>
      </c>
      <c r="C28" s="2" t="str">
        <f>T(C3)</f>
        <v/>
      </c>
      <c r="D28" s="195" t="s">
        <v>175</v>
      </c>
      <c r="E28" s="2" t="str">
        <f>T(C4)</f>
        <v/>
      </c>
      <c r="F28" s="2"/>
      <c r="G28" s="2"/>
      <c r="H28" s="2"/>
      <c r="I28" s="2"/>
      <c r="J28" s="2"/>
      <c r="K28" s="2"/>
      <c r="L28" s="2"/>
      <c r="M28" s="2"/>
      <c r="N28" s="2" t="str">
        <f>T(C6)</f>
        <v/>
      </c>
      <c r="O28" s="11"/>
      <c r="P28" s="5" t="s">
        <v>92</v>
      </c>
      <c r="Q28" s="11"/>
      <c r="R28" s="5"/>
      <c r="S28" s="1" t="str">
        <f>IF(O28="","",IF(O28=Q28,"1",IF(O28&gt;Q28,"2","0")))</f>
        <v/>
      </c>
      <c r="T28" s="11" t="s">
        <v>92</v>
      </c>
      <c r="U28" s="1" t="str">
        <f>IF(Q28="","",IF(Q28=O28,"1",IF(Q28&gt;O28,"2","0")))</f>
        <v/>
      </c>
      <c r="V28" s="11" t="str">
        <f t="shared" si="0"/>
        <v>0</v>
      </c>
      <c r="W28" s="11" t="str">
        <f t="shared" si="1"/>
        <v>0</v>
      </c>
    </row>
    <row r="29" spans="1:23" s="3" customFormat="1" x14ac:dyDescent="0.2">
      <c r="A29" s="190"/>
      <c r="B29" s="44">
        <v>2</v>
      </c>
      <c r="C29" s="2" t="str">
        <f>T(C5)</f>
        <v/>
      </c>
      <c r="D29" s="195" t="s">
        <v>175</v>
      </c>
      <c r="E29" s="2" t="str">
        <f>T(C2)</f>
        <v/>
      </c>
      <c r="F29" s="2"/>
      <c r="G29" s="2"/>
      <c r="H29" s="2"/>
      <c r="I29" s="2"/>
      <c r="J29" s="2"/>
      <c r="K29" s="2"/>
      <c r="L29" s="2"/>
      <c r="M29" s="2"/>
      <c r="N29" s="2" t="str">
        <f>T(C7)</f>
        <v/>
      </c>
      <c r="O29" s="11"/>
      <c r="P29" s="5" t="s">
        <v>92</v>
      </c>
      <c r="Q29" s="11"/>
      <c r="R29" s="5"/>
      <c r="S29" s="1" t="str">
        <f>IF(O29="","",IF(O29=Q29,"1",IF(O29&gt;Q29,"2","0")))</f>
        <v/>
      </c>
      <c r="T29" s="11" t="s">
        <v>92</v>
      </c>
      <c r="U29" s="1" t="str">
        <f>IF(Q29="","",IF(Q29=O29,"1",IF(Q29&gt;O29,"2","0")))</f>
        <v/>
      </c>
      <c r="V29" s="11" t="str">
        <f t="shared" si="0"/>
        <v>0</v>
      </c>
      <c r="W29" s="11" t="str">
        <f t="shared" si="1"/>
        <v>0</v>
      </c>
    </row>
    <row r="30" spans="1:23" s="3" customFormat="1" x14ac:dyDescent="0.2">
      <c r="A30" s="190"/>
      <c r="B30" s="44"/>
      <c r="C30" s="2"/>
      <c r="D30" s="195"/>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90"/>
      <c r="B31" s="44">
        <v>1</v>
      </c>
      <c r="C31" s="2" t="str">
        <f>T(C6)</f>
        <v/>
      </c>
      <c r="D31" s="195" t="s">
        <v>175</v>
      </c>
      <c r="E31" s="2" t="str">
        <f>T(C2)</f>
        <v/>
      </c>
      <c r="F31" s="2"/>
      <c r="G31" s="2"/>
      <c r="H31" s="2"/>
      <c r="I31" s="2"/>
      <c r="J31" s="2"/>
      <c r="K31" s="2"/>
      <c r="L31" s="2"/>
      <c r="M31" s="2"/>
      <c r="N31" s="2" t="str">
        <f>T(C3)</f>
        <v/>
      </c>
      <c r="O31" s="11"/>
      <c r="P31" s="5" t="s">
        <v>92</v>
      </c>
      <c r="Q31" s="11"/>
      <c r="R31" s="5"/>
      <c r="S31" s="1" t="str">
        <f>IF(O31="","",IF(O31=Q31,"1",IF(O31&gt;Q31,"2","0")))</f>
        <v/>
      </c>
      <c r="T31" s="11" t="s">
        <v>92</v>
      </c>
      <c r="U31" s="1" t="str">
        <f>IF(Q31="","",IF(Q31=O31,"1",IF(Q31&gt;O31,"2","0")))</f>
        <v/>
      </c>
      <c r="V31" s="11" t="str">
        <f t="shared" si="0"/>
        <v>0</v>
      </c>
      <c r="W31" s="11" t="str">
        <f t="shared" si="1"/>
        <v>0</v>
      </c>
    </row>
    <row r="32" spans="1:23" s="3" customFormat="1" x14ac:dyDescent="0.2">
      <c r="A32" s="190"/>
      <c r="B32" s="44">
        <v>2</v>
      </c>
      <c r="C32" s="2" t="str">
        <f>T(C4)</f>
        <v/>
      </c>
      <c r="D32" s="195" t="s">
        <v>175</v>
      </c>
      <c r="E32" s="2" t="str">
        <f>T(C7)</f>
        <v/>
      </c>
      <c r="F32" s="2"/>
      <c r="G32" s="2"/>
      <c r="H32" s="2"/>
      <c r="I32" s="2"/>
      <c r="J32" s="2"/>
      <c r="K32" s="2"/>
      <c r="L32" s="2"/>
      <c r="M32" s="2"/>
      <c r="N32" s="2" t="str">
        <f>T(C5)</f>
        <v/>
      </c>
      <c r="O32" s="11"/>
      <c r="P32" s="5" t="s">
        <v>92</v>
      </c>
      <c r="Q32" s="11"/>
      <c r="R32" s="5"/>
      <c r="S32" s="1" t="str">
        <f>IF(O32="","",IF(O32=Q32,"1",IF(O32&gt;Q32,"2","0")))</f>
        <v/>
      </c>
      <c r="T32" s="11" t="s">
        <v>92</v>
      </c>
      <c r="U32" s="1" t="str">
        <f>IF(Q32="","",IF(Q32=O32,"1",IF(Q32&gt;O32,"2","0")))</f>
        <v/>
      </c>
      <c r="V32" s="11" t="str">
        <f t="shared" si="0"/>
        <v>0</v>
      </c>
      <c r="W32" s="11" t="str">
        <f t="shared" si="1"/>
        <v>0</v>
      </c>
    </row>
    <row r="33" spans="1:23" s="3" customFormat="1" x14ac:dyDescent="0.2">
      <c r="A33" s="190"/>
      <c r="B33" s="44"/>
      <c r="C33" s="2"/>
      <c r="D33" s="195"/>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90"/>
      <c r="B34" s="44">
        <v>1</v>
      </c>
      <c r="C34" s="2" t="str">
        <f>T(C3)</f>
        <v/>
      </c>
      <c r="D34" s="195" t="s">
        <v>175</v>
      </c>
      <c r="E34" s="2" t="str">
        <f>T(C7)</f>
        <v/>
      </c>
      <c r="F34" s="7"/>
      <c r="G34" s="7"/>
      <c r="H34" s="7"/>
      <c r="I34" s="7"/>
      <c r="J34" s="7"/>
      <c r="K34" s="7"/>
      <c r="L34" s="7"/>
      <c r="M34" s="7"/>
      <c r="N34" s="2" t="str">
        <f>T(C2)</f>
        <v/>
      </c>
      <c r="O34" s="5"/>
      <c r="P34" s="5" t="s">
        <v>92</v>
      </c>
      <c r="Q34" s="5"/>
      <c r="R34" s="5"/>
      <c r="S34" s="1" t="str">
        <f>IF(O34="","",IF(O34=Q34,"1",IF(O34&gt;Q34,"2","0")))</f>
        <v/>
      </c>
      <c r="T34" s="11" t="s">
        <v>92</v>
      </c>
      <c r="U34" s="1" t="str">
        <f>IF(Q34="","",IF(Q34=O34,"1",IF(Q34&gt;O34,"2","0")))</f>
        <v/>
      </c>
      <c r="V34" s="11" t="str">
        <f t="shared" si="0"/>
        <v>0</v>
      </c>
      <c r="W34" s="11" t="str">
        <f t="shared" si="1"/>
        <v>0</v>
      </c>
    </row>
    <row r="35" spans="1:23" s="131" customFormat="1" x14ac:dyDescent="0.2">
      <c r="A35" s="190"/>
      <c r="B35" s="44">
        <v>2</v>
      </c>
      <c r="C35" s="2" t="str">
        <f>T(C5)</f>
        <v/>
      </c>
      <c r="D35" s="195" t="s">
        <v>175</v>
      </c>
      <c r="E35" s="2" t="str">
        <f>T(C6)</f>
        <v/>
      </c>
      <c r="F35" s="7"/>
      <c r="G35" s="7"/>
      <c r="H35" s="7"/>
      <c r="I35" s="7"/>
      <c r="J35" s="7"/>
      <c r="K35" s="7"/>
      <c r="L35" s="7"/>
      <c r="M35" s="7"/>
      <c r="N35" s="2" t="str">
        <f>T(C4)</f>
        <v/>
      </c>
      <c r="O35" s="5"/>
      <c r="P35" s="5" t="s">
        <v>92</v>
      </c>
      <c r="Q35" s="5"/>
      <c r="R35" s="5"/>
      <c r="S35" s="1" t="str">
        <f>IF(O35="","",IF(O35=Q35,"1",IF(O35&gt;Q35,"2","0")))</f>
        <v/>
      </c>
      <c r="T35" s="11" t="s">
        <v>92</v>
      </c>
      <c r="U35" s="1" t="str">
        <f>IF(Q35="","",IF(Q35=O35,"1",IF(Q35&gt;O35,"2","0")))</f>
        <v/>
      </c>
      <c r="V35" s="11" t="str">
        <f t="shared" si="0"/>
        <v>0</v>
      </c>
      <c r="W35" s="11" t="str">
        <f t="shared" si="1"/>
        <v>0</v>
      </c>
    </row>
    <row r="36" spans="1:23" s="131" customFormat="1" x14ac:dyDescent="0.2">
      <c r="A36" s="190"/>
      <c r="B36" s="44"/>
      <c r="C36" s="2"/>
      <c r="D36" s="196"/>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90"/>
      <c r="B37" s="44">
        <v>1</v>
      </c>
      <c r="C37" s="2" t="str">
        <f>T(C5)</f>
        <v/>
      </c>
      <c r="D37" s="195" t="s">
        <v>175</v>
      </c>
      <c r="E37" s="2" t="str">
        <f>T(C3)</f>
        <v/>
      </c>
      <c r="F37" s="7"/>
      <c r="G37" s="7"/>
      <c r="H37" s="7"/>
      <c r="I37" s="7"/>
      <c r="J37" s="7"/>
      <c r="K37" s="7"/>
      <c r="L37" s="7"/>
      <c r="M37" s="7"/>
      <c r="N37" s="2" t="str">
        <f>T(C2)</f>
        <v/>
      </c>
      <c r="P37" s="5" t="s">
        <v>92</v>
      </c>
      <c r="S37" s="1" t="str">
        <f>IF(O37="","",IF(O37=Q37,"1",IF(O37&gt;Q37,"2","0")))</f>
        <v/>
      </c>
      <c r="T37" s="11" t="s">
        <v>92</v>
      </c>
      <c r="U37" s="1" t="str">
        <f>IF(Q37="","",IF(Q37=O37,"1",IF(Q37&gt;O37,"2","0")))</f>
        <v/>
      </c>
      <c r="V37" s="11" t="str">
        <f t="shared" si="0"/>
        <v>0</v>
      </c>
      <c r="W37" s="11" t="str">
        <f t="shared" si="1"/>
        <v>0</v>
      </c>
    </row>
    <row r="38" spans="1:23" s="5" customFormat="1" x14ac:dyDescent="0.2">
      <c r="A38" s="190"/>
      <c r="B38" s="44">
        <v>2</v>
      </c>
      <c r="C38" s="2" t="str">
        <f>T(C6)</f>
        <v/>
      </c>
      <c r="D38" s="195" t="s">
        <v>175</v>
      </c>
      <c r="E38" s="2" t="str">
        <f>T(C4)</f>
        <v/>
      </c>
      <c r="F38" s="7"/>
      <c r="G38" s="7"/>
      <c r="H38" s="7"/>
      <c r="I38" s="7"/>
      <c r="J38" s="7"/>
      <c r="K38" s="7"/>
      <c r="L38" s="7"/>
      <c r="M38" s="7"/>
      <c r="N38" s="2" t="str">
        <f>T(C7)</f>
        <v/>
      </c>
      <c r="P38" s="5" t="s">
        <v>92</v>
      </c>
      <c r="S38" s="1" t="str">
        <f>IF(O38="","",IF(O38=Q38,"1",IF(O38&gt;Q38,"2","0")))</f>
        <v/>
      </c>
      <c r="T38" s="11" t="s">
        <v>92</v>
      </c>
      <c r="U38" s="1" t="str">
        <f>IF(Q38="","",IF(Q38=O38,"1",IF(Q38&gt;O38,"2","0")))</f>
        <v/>
      </c>
      <c r="V38" s="11" t="str">
        <f t="shared" si="0"/>
        <v>0</v>
      </c>
      <c r="W38" s="11" t="str">
        <f t="shared" si="1"/>
        <v>0</v>
      </c>
    </row>
    <row r="39" spans="1:23" s="5" customFormat="1" x14ac:dyDescent="0.2">
      <c r="A39" s="190"/>
      <c r="B39" s="44"/>
      <c r="C39" s="2"/>
      <c r="D39" s="195"/>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
      </c>
      <c r="D40" s="195" t="s">
        <v>175</v>
      </c>
      <c r="E40" s="2" t="str">
        <f>T(C2)</f>
        <v/>
      </c>
      <c r="F40" s="7"/>
      <c r="G40" s="7"/>
      <c r="H40" s="7"/>
      <c r="I40" s="7"/>
      <c r="J40" s="7"/>
      <c r="K40" s="7"/>
      <c r="L40" s="7"/>
      <c r="M40" s="7"/>
      <c r="N40" s="2" t="str">
        <f>T(C3)</f>
        <v/>
      </c>
      <c r="O40" s="5"/>
      <c r="P40" s="5" t="s">
        <v>92</v>
      </c>
      <c r="Q40" s="5"/>
      <c r="R40" s="5"/>
      <c r="S40" s="1" t="str">
        <f>IF(O40="","",IF(O40=Q40,"1",IF(O40&gt;Q40,"2","0")))</f>
        <v/>
      </c>
      <c r="T40" s="11" t="s">
        <v>92</v>
      </c>
      <c r="U40" s="1" t="str">
        <f>IF(Q40="","",IF(Q40=O40,"1",IF(Q40&gt;O40,"2","0")))</f>
        <v/>
      </c>
      <c r="V40" s="11" t="str">
        <f t="shared" si="0"/>
        <v>0</v>
      </c>
      <c r="W40" s="11" t="str">
        <f t="shared" si="1"/>
        <v>0</v>
      </c>
    </row>
    <row r="41" spans="1:23" x14ac:dyDescent="0.2">
      <c r="B41"/>
      <c r="C41" s="2"/>
      <c r="D41" s="195"/>
      <c r="F41" s="2"/>
      <c r="G41" s="2"/>
      <c r="H41" s="2"/>
      <c r="I41" s="2"/>
      <c r="J41" s="2"/>
      <c r="K41" s="2"/>
      <c r="L41" s="2"/>
      <c r="M41" s="2"/>
      <c r="N41" s="2"/>
      <c r="O41" s="5"/>
      <c r="P41" s="5"/>
      <c r="Q41" s="5"/>
      <c r="R41" s="5"/>
      <c r="S41" s="5"/>
      <c r="U41" s="5"/>
      <c r="V41" s="11" t="str">
        <f t="shared" si="0"/>
        <v>0</v>
      </c>
      <c r="W41" s="11" t="str">
        <f t="shared" si="1"/>
        <v>0</v>
      </c>
    </row>
    <row r="42" spans="1:23" x14ac:dyDescent="0.2">
      <c r="B42"/>
      <c r="C42" s="2"/>
      <c r="F42" s="2"/>
      <c r="G42" s="2"/>
      <c r="H42" s="2"/>
      <c r="I42" s="2"/>
      <c r="J42" s="2"/>
      <c r="K42" s="2"/>
      <c r="L42" s="2"/>
      <c r="M42" s="2"/>
      <c r="N42" s="2"/>
      <c r="O42" s="5"/>
      <c r="P42" s="5"/>
      <c r="Q42" s="5"/>
      <c r="R42" s="5"/>
      <c r="S42" s="5"/>
      <c r="U42" s="5"/>
      <c r="V42" s="5"/>
      <c r="W42"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42"/>
  <sheetViews>
    <sheetView workbookViewId="0">
      <selection activeCell="AF48" sqref="AF48"/>
    </sheetView>
  </sheetViews>
  <sheetFormatPr baseColWidth="10" defaultRowHeight="12.75" x14ac:dyDescent="0.2"/>
  <cols>
    <col min="1" max="1" width="8.140625" style="190"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6" x14ac:dyDescent="0.2">
      <c r="D1" s="6"/>
      <c r="E1" s="13"/>
      <c r="F1" s="13"/>
      <c r="G1" s="13"/>
      <c r="H1" s="13"/>
      <c r="I1" s="13"/>
      <c r="J1" s="13"/>
      <c r="K1" s="13"/>
      <c r="L1" s="13"/>
      <c r="M1" s="13"/>
      <c r="N1"/>
      <c r="O1" s="6"/>
      <c r="P1" s="6" t="s">
        <v>64</v>
      </c>
      <c r="Q1" s="6"/>
      <c r="S1" s="6"/>
      <c r="T1" s="6" t="s">
        <v>90</v>
      </c>
      <c r="U1" s="6"/>
    </row>
    <row r="2" spans="1:26" s="13" customFormat="1" x14ac:dyDescent="0.2">
      <c r="A2" s="132" t="s">
        <v>106</v>
      </c>
      <c r="B2" s="103"/>
      <c r="C2" s="203"/>
      <c r="D2" s="74" t="str">
        <f>$S$19</f>
        <v/>
      </c>
      <c r="E2" s="191" t="str">
        <f>$S$23</f>
        <v/>
      </c>
      <c r="F2" s="74" t="str">
        <f>$U$29</f>
        <v/>
      </c>
      <c r="G2" s="74" t="str">
        <f>$U$31</f>
        <v/>
      </c>
      <c r="H2" s="74" t="str">
        <f>$U$40</f>
        <v/>
      </c>
      <c r="I2" s="74"/>
      <c r="J2" s="74"/>
      <c r="K2" s="74"/>
      <c r="L2" s="74"/>
      <c r="M2" s="74"/>
      <c r="N2" s="11"/>
      <c r="O2" s="11" t="str">
        <f>IF(O19="","",SUM($O$19+$O$23+$Q$29+$Q$31+$Q$40))</f>
        <v/>
      </c>
      <c r="P2" s="11" t="s">
        <v>92</v>
      </c>
      <c r="Q2" s="11" t="str">
        <f>IF(O19="","",SUM($Q$19+$Q$23+$O$29+$O$31+$O$40))</f>
        <v/>
      </c>
      <c r="R2" s="11"/>
      <c r="S2" s="11" t="str">
        <f>IF(O19="","",SUM(V19+V23+W29+W31+W40))</f>
        <v/>
      </c>
      <c r="T2" s="11" t="s">
        <v>92</v>
      </c>
      <c r="U2" s="11" t="str">
        <f>IF(O19="","",SUM(W19+W23+V29+V31+V40))</f>
        <v/>
      </c>
      <c r="V2" s="6"/>
      <c r="W2" s="6"/>
    </row>
    <row r="3" spans="1:26" s="13" customFormat="1" x14ac:dyDescent="0.2">
      <c r="A3" s="132" t="s">
        <v>105</v>
      </c>
      <c r="B3" s="103"/>
      <c r="C3" s="203"/>
      <c r="D3" s="74" t="str">
        <f>$U$19</f>
        <v/>
      </c>
      <c r="E3" s="191" t="str">
        <f>$S$25</f>
        <v/>
      </c>
      <c r="F3" s="74" t="str">
        <f>$S$28</f>
        <v/>
      </c>
      <c r="G3" s="74" t="str">
        <f>$S$34</f>
        <v/>
      </c>
      <c r="H3" s="74" t="str">
        <f>$U$37</f>
        <v/>
      </c>
      <c r="I3" s="74"/>
      <c r="J3" s="74"/>
      <c r="K3" s="74"/>
      <c r="L3" s="74"/>
      <c r="M3" s="74"/>
      <c r="N3" s="11"/>
      <c r="O3" s="11" t="str">
        <f>IF(O19="","",SUM($Q$19+$O$25+$O$28+$O$34+$Q$37))</f>
        <v/>
      </c>
      <c r="P3" s="11" t="s">
        <v>92</v>
      </c>
      <c r="Q3" s="11" t="str">
        <f>IF(O19="","",SUM($O$19+$Q$25+$Q$28+$Q$34+$O$37))</f>
        <v/>
      </c>
      <c r="R3" s="11"/>
      <c r="S3" s="11" t="str">
        <f>IF(O19="","",SUM(W19+V25+V28+V34+W37))</f>
        <v/>
      </c>
      <c r="T3" s="11" t="s">
        <v>92</v>
      </c>
      <c r="U3" s="11" t="str">
        <f>IF(O19="","",SUM(V19+W25+W28+W34+V37))</f>
        <v/>
      </c>
      <c r="V3" s="6"/>
      <c r="W3" s="6"/>
    </row>
    <row r="4" spans="1:26" s="13" customFormat="1" x14ac:dyDescent="0.2">
      <c r="A4" s="132"/>
      <c r="B4" s="103"/>
      <c r="C4" s="203"/>
      <c r="D4" s="74" t="str">
        <f>$S$20</f>
        <v/>
      </c>
      <c r="E4" s="191" t="str">
        <f>$U$23</f>
        <v/>
      </c>
      <c r="F4" s="74" t="str">
        <f>$U$28</f>
        <v/>
      </c>
      <c r="G4" s="74" t="str">
        <f>$S$32</f>
        <v/>
      </c>
      <c r="H4" s="74" t="str">
        <f>$U$38</f>
        <v/>
      </c>
      <c r="I4" s="74"/>
      <c r="J4" s="74"/>
      <c r="K4" s="74"/>
      <c r="L4" s="74"/>
      <c r="M4" s="74"/>
      <c r="N4" s="11"/>
      <c r="O4" s="11" t="str">
        <f>IF(O19="","",SUM($O$20+$Q$23+$Q$28+$O$32+$Q$38))</f>
        <v/>
      </c>
      <c r="P4" s="11" t="s">
        <v>92</v>
      </c>
      <c r="Q4" s="11" t="str">
        <f>IF(O19="","",SUM($Q$20+$O$23+$O$28+$Q$32+$O$38))</f>
        <v/>
      </c>
      <c r="R4" s="6"/>
      <c r="S4" s="11" t="str">
        <f>IF(O19="","",SUM(V20+W23+W28+V32+W38))</f>
        <v/>
      </c>
      <c r="T4" s="11" t="s">
        <v>92</v>
      </c>
      <c r="U4" s="11" t="str">
        <f>IF(O19="","",SUM(W20+V23+V28+W32+V38))</f>
        <v/>
      </c>
      <c r="V4" s="6"/>
      <c r="W4" s="6"/>
    </row>
    <row r="5" spans="1:26" s="13" customFormat="1" x14ac:dyDescent="0.2">
      <c r="A5" s="132"/>
      <c r="B5" s="103"/>
      <c r="C5" s="203"/>
      <c r="D5" s="74" t="str">
        <f>$U$20</f>
        <v/>
      </c>
      <c r="E5" s="191" t="str">
        <f>$U$26</f>
        <v/>
      </c>
      <c r="F5" s="74" t="str">
        <f>$S$29</f>
        <v/>
      </c>
      <c r="G5" s="74" t="str">
        <f>$S$35</f>
        <v/>
      </c>
      <c r="H5" s="74" t="str">
        <f>$S$37</f>
        <v/>
      </c>
      <c r="I5" s="74"/>
      <c r="J5" s="74"/>
      <c r="K5" s="74"/>
      <c r="L5" s="74"/>
      <c r="M5" s="74"/>
      <c r="N5" s="11"/>
      <c r="O5" s="11" t="str">
        <f>IF(O19="","",SUM($Q$20+$Q$26+$O$29+$O$35+$O$37))</f>
        <v/>
      </c>
      <c r="P5" s="11" t="s">
        <v>92</v>
      </c>
      <c r="Q5" s="11" t="str">
        <f>IF(O19="","",SUM($O$20+$O$26+$Q$29+$Q$35+$Q$37))</f>
        <v/>
      </c>
      <c r="R5" s="6"/>
      <c r="S5" s="11" t="str">
        <f>IF(O19="","",SUM(W20+W26+V29+V35+V37))</f>
        <v/>
      </c>
      <c r="T5" s="11" t="s">
        <v>92</v>
      </c>
      <c r="U5" s="11" t="str">
        <f>IF(O19="","",SUM(V20+V26+W29+W35+W37))</f>
        <v/>
      </c>
      <c r="V5" s="6"/>
      <c r="W5" s="6"/>
      <c r="Z5" s="142"/>
    </row>
    <row r="6" spans="1:26" s="13" customFormat="1" x14ac:dyDescent="0.2">
      <c r="A6" s="132"/>
      <c r="B6" s="103"/>
      <c r="C6" s="203"/>
      <c r="D6" s="74" t="str">
        <f>$S$22</f>
        <v/>
      </c>
      <c r="E6" s="191" t="str">
        <f>$U$25</f>
        <v/>
      </c>
      <c r="F6" s="74" t="str">
        <f>$S$31</f>
        <v/>
      </c>
      <c r="G6" s="74" t="str">
        <f>$U$35</f>
        <v/>
      </c>
      <c r="H6" s="74" t="str">
        <f>$S$38</f>
        <v/>
      </c>
      <c r="I6" s="74"/>
      <c r="J6" s="74"/>
      <c r="K6" s="74"/>
      <c r="L6" s="74"/>
      <c r="M6" s="74"/>
      <c r="N6" s="11"/>
      <c r="O6" s="11" t="str">
        <f>IF(O19="","",SUM($O$22+$Q$25+$O$31+$Q$35+$O$38))</f>
        <v/>
      </c>
      <c r="P6" s="11" t="s">
        <v>92</v>
      </c>
      <c r="Q6" s="11" t="str">
        <f>IF(O19="","",SUM($Q$22+$O$25+$Q$31+$O$35+$Q$38))</f>
        <v/>
      </c>
      <c r="R6" s="6"/>
      <c r="S6" s="11" t="str">
        <f>IF(O19="","",SUM(V22+W25+V31+W35+V38))</f>
        <v/>
      </c>
      <c r="T6" s="11" t="s">
        <v>92</v>
      </c>
      <c r="U6" s="11" t="str">
        <f>IF(O19="","",SUM(W22+V25+W31+V35+W38))</f>
        <v/>
      </c>
      <c r="V6" s="6"/>
      <c r="W6" s="6"/>
      <c r="Z6" s="142"/>
    </row>
    <row r="7" spans="1:26" s="13" customFormat="1" x14ac:dyDescent="0.2">
      <c r="A7" s="132"/>
      <c r="B7" s="103"/>
      <c r="C7" s="203"/>
      <c r="D7" s="74" t="str">
        <f>$U$22</f>
        <v/>
      </c>
      <c r="E7" s="191" t="str">
        <f>$S$26</f>
        <v/>
      </c>
      <c r="F7" s="74" t="str">
        <f>$U$32</f>
        <v/>
      </c>
      <c r="G7" s="74" t="str">
        <f>$U$34</f>
        <v/>
      </c>
      <c r="H7" s="74" t="str">
        <f>$S$40</f>
        <v/>
      </c>
      <c r="I7" s="74"/>
      <c r="J7" s="74"/>
      <c r="K7" s="74"/>
      <c r="L7" s="74"/>
      <c r="M7" s="74"/>
      <c r="N7" s="11"/>
      <c r="O7" s="11" t="str">
        <f>IF(O19="","",SUM($Q$22+$O$26+$Q$32+$Q$34+$O$40))</f>
        <v/>
      </c>
      <c r="P7" s="11" t="s">
        <v>92</v>
      </c>
      <c r="Q7" s="11" t="str">
        <f>IF(O19="","",SUM($O$22+$Q$26+$O$32+$O$34+$Q$40))</f>
        <v/>
      </c>
      <c r="R7" s="6"/>
      <c r="S7" s="11" t="str">
        <f>IF(O19="","",SUM(W22+V26+W32+W34+V40))</f>
        <v/>
      </c>
      <c r="T7" s="11" t="s">
        <v>92</v>
      </c>
      <c r="U7" s="11" t="str">
        <f>IF(O19="","",SUM(V22+W26+V32+V34+W40))</f>
        <v/>
      </c>
      <c r="V7" s="6"/>
      <c r="W7" s="6"/>
      <c r="Z7" s="142"/>
    </row>
    <row r="8" spans="1:26" s="13" customFormat="1" x14ac:dyDescent="0.2">
      <c r="A8" s="132"/>
      <c r="B8" s="103"/>
      <c r="C8" s="105"/>
      <c r="D8" s="11"/>
      <c r="E8" s="2"/>
      <c r="F8" s="11"/>
      <c r="G8" s="11"/>
      <c r="H8" s="11"/>
      <c r="I8" s="11"/>
      <c r="J8" s="11"/>
      <c r="K8" s="11"/>
      <c r="L8" s="11"/>
      <c r="M8" s="11"/>
      <c r="N8" s="11"/>
      <c r="O8" s="11">
        <f>SUM(O2:O7)</f>
        <v>0</v>
      </c>
      <c r="P8" s="11" t="s">
        <v>92</v>
      </c>
      <c r="Q8" s="11">
        <f>SUM(Q2:Q7)</f>
        <v>0</v>
      </c>
      <c r="R8" s="11"/>
      <c r="S8" s="11">
        <f>SUM(S2:S7)</f>
        <v>0</v>
      </c>
      <c r="T8" s="11" t="s">
        <v>92</v>
      </c>
      <c r="U8" s="11">
        <f>SUM(U2:U7)</f>
        <v>0</v>
      </c>
      <c r="V8" s="6"/>
      <c r="W8" s="6"/>
      <c r="Z8" s="142"/>
    </row>
    <row r="9" spans="1:26" s="13" customFormat="1" x14ac:dyDescent="0.2">
      <c r="A9" s="132" t="s">
        <v>79</v>
      </c>
      <c r="B9" s="103"/>
      <c r="C9" s="192" t="s">
        <v>211</v>
      </c>
      <c r="D9" s="6"/>
      <c r="V9" s="6"/>
      <c r="W9" s="6"/>
      <c r="Z9" s="142"/>
    </row>
    <row r="10" spans="1:26" s="13" customFormat="1" x14ac:dyDescent="0.2">
      <c r="A10" s="132" t="s">
        <v>80</v>
      </c>
      <c r="B10" s="103"/>
      <c r="C10" s="4" t="s">
        <v>210</v>
      </c>
      <c r="D10" s="6"/>
      <c r="E10" s="193"/>
      <c r="F10" s="193"/>
      <c r="G10" s="193"/>
      <c r="H10" s="193"/>
      <c r="I10" s="193"/>
      <c r="J10" s="193"/>
      <c r="K10" s="193"/>
      <c r="L10" s="193"/>
      <c r="M10" s="193"/>
      <c r="O10" s="6"/>
      <c r="P10" s="6"/>
      <c r="Q10" s="6"/>
      <c r="R10" s="6"/>
      <c r="S10" s="6"/>
      <c r="T10" s="6"/>
      <c r="U10" s="6"/>
      <c r="V10" s="6"/>
      <c r="W10" s="6"/>
      <c r="Z10" s="18"/>
    </row>
    <row r="11" spans="1:26" s="13" customFormat="1" x14ac:dyDescent="0.2">
      <c r="A11" s="132" t="s">
        <v>81</v>
      </c>
      <c r="B11" s="103"/>
      <c r="C11" s="13" t="s">
        <v>181</v>
      </c>
      <c r="D11" s="6"/>
      <c r="O11" s="6"/>
      <c r="P11" s="6"/>
      <c r="Q11" s="6"/>
      <c r="R11" s="6"/>
      <c r="S11" s="6"/>
      <c r="T11" s="6"/>
      <c r="U11" s="6"/>
      <c r="V11" s="6"/>
      <c r="W11" s="6"/>
    </row>
    <row r="12" spans="1:26" s="13" customFormat="1" x14ac:dyDescent="0.2">
      <c r="A12" s="132" t="s">
        <v>82</v>
      </c>
      <c r="B12" s="103"/>
      <c r="C12" s="13" t="s">
        <v>176</v>
      </c>
      <c r="D12" s="6"/>
      <c r="O12" s="6"/>
      <c r="P12" s="6"/>
      <c r="Q12" s="6"/>
      <c r="R12" s="6"/>
      <c r="S12" s="6"/>
      <c r="T12" s="6"/>
      <c r="U12" s="6"/>
      <c r="V12" s="6"/>
      <c r="W12" s="6"/>
    </row>
    <row r="13" spans="1:26" s="13" customFormat="1" x14ac:dyDescent="0.2">
      <c r="A13" s="132" t="s">
        <v>173</v>
      </c>
      <c r="B13" s="103"/>
      <c r="C13" s="131"/>
      <c r="D13" s="6"/>
      <c r="O13" s="6"/>
      <c r="P13" s="6"/>
      <c r="Q13" s="6"/>
      <c r="R13" s="6"/>
      <c r="S13" s="6"/>
      <c r="T13" s="6"/>
      <c r="U13" s="6"/>
      <c r="V13" s="6"/>
      <c r="W13" s="6"/>
    </row>
    <row r="14" spans="1:26" s="13" customFormat="1" x14ac:dyDescent="0.2">
      <c r="A14" s="132" t="s">
        <v>174</v>
      </c>
      <c r="B14" s="103"/>
      <c r="D14" s="6"/>
      <c r="O14" s="6"/>
      <c r="P14" s="6"/>
      <c r="Q14" s="6"/>
      <c r="R14" s="6"/>
      <c r="S14" s="6"/>
      <c r="T14" s="6"/>
      <c r="U14" s="6"/>
      <c r="V14" s="6"/>
      <c r="W14" s="6"/>
    </row>
    <row r="15" spans="1:26" s="13" customFormat="1" x14ac:dyDescent="0.2">
      <c r="A15" s="132"/>
      <c r="B15" s="103"/>
      <c r="D15" s="6"/>
      <c r="O15" s="6"/>
      <c r="P15" s="6"/>
      <c r="Q15" s="6"/>
      <c r="R15" s="6"/>
      <c r="S15" s="6"/>
      <c r="T15" s="6"/>
      <c r="U15" s="6"/>
      <c r="V15" s="6"/>
      <c r="W15" s="6"/>
    </row>
    <row r="16" spans="1:26" s="13" customFormat="1" x14ac:dyDescent="0.2">
      <c r="A16" s="132"/>
      <c r="B16" s="103"/>
      <c r="D16" s="6"/>
      <c r="O16" s="6"/>
      <c r="P16" s="6"/>
      <c r="Q16" s="6"/>
      <c r="R16" s="6"/>
      <c r="S16" s="6"/>
      <c r="T16" s="6"/>
      <c r="U16" s="6"/>
      <c r="V16" s="6"/>
      <c r="W16" s="6"/>
    </row>
    <row r="17" spans="1:23" s="4" customFormat="1" x14ac:dyDescent="0.2">
      <c r="A17" s="190" t="s">
        <v>84</v>
      </c>
      <c r="B17" s="41" t="s">
        <v>85</v>
      </c>
      <c r="C17" s="6" t="s">
        <v>86</v>
      </c>
      <c r="D17" s="194"/>
      <c r="E17" s="13" t="s">
        <v>87</v>
      </c>
      <c r="F17" s="6"/>
      <c r="G17" s="6"/>
      <c r="H17" s="6"/>
      <c r="I17" s="6"/>
      <c r="J17" s="6"/>
      <c r="K17" s="6"/>
      <c r="L17" s="6"/>
      <c r="M17" s="6"/>
      <c r="N17" s="6" t="s">
        <v>88</v>
      </c>
      <c r="O17"/>
      <c r="P17" s="6" t="s">
        <v>89</v>
      </c>
      <c r="Q17" s="6"/>
      <c r="R17" s="6"/>
      <c r="S17" s="6"/>
      <c r="T17" s="6" t="s">
        <v>90</v>
      </c>
      <c r="U17" s="6"/>
      <c r="V17" s="6"/>
      <c r="W17" s="6"/>
    </row>
    <row r="18" spans="1:23" s="4" customFormat="1" x14ac:dyDescent="0.2">
      <c r="A18" s="190"/>
      <c r="B18" s="41"/>
      <c r="C18" s="6"/>
      <c r="D18" s="194"/>
      <c r="E18" s="13"/>
      <c r="F18" s="6"/>
      <c r="G18" s="6"/>
      <c r="H18" s="6"/>
      <c r="I18" s="6"/>
      <c r="J18" s="6"/>
      <c r="K18" s="6"/>
      <c r="L18" s="6"/>
      <c r="M18" s="6"/>
      <c r="N18" s="6"/>
      <c r="O18" s="6"/>
      <c r="P18" s="6"/>
      <c r="Q18" s="6"/>
      <c r="R18" s="6"/>
      <c r="S18" s="6"/>
      <c r="T18" s="6"/>
      <c r="U18" s="6"/>
      <c r="V18" s="6"/>
      <c r="W18" s="6"/>
    </row>
    <row r="19" spans="1:23" s="3" customFormat="1" x14ac:dyDescent="0.2">
      <c r="A19" s="190" t="str">
        <f>T($C$11)</f>
        <v>10.00 Uhr</v>
      </c>
      <c r="B19" s="44">
        <v>1</v>
      </c>
      <c r="C19" s="2" t="str">
        <f>T(C2)</f>
        <v/>
      </c>
      <c r="D19" s="195" t="s">
        <v>175</v>
      </c>
      <c r="E19" s="2" t="str">
        <f>T(C3)</f>
        <v/>
      </c>
      <c r="F19" s="2"/>
      <c r="G19" s="2"/>
      <c r="H19" s="2"/>
      <c r="I19" s="2"/>
      <c r="J19" s="2"/>
      <c r="K19" s="2"/>
      <c r="L19" s="2"/>
      <c r="M19" s="2"/>
      <c r="N19" s="2" t="str">
        <f>T(C6)</f>
        <v/>
      </c>
      <c r="O19" s="11"/>
      <c r="P19" s="5" t="s">
        <v>92</v>
      </c>
      <c r="Q19" s="11"/>
      <c r="R19" s="5"/>
      <c r="S19" s="1" t="str">
        <f>IF(O19="","",IF(O19=Q19,"1",IF(O19&gt;Q19,"2","0")))</f>
        <v/>
      </c>
      <c r="T19" s="11" t="s">
        <v>92</v>
      </c>
      <c r="U19" s="1" t="str">
        <f>IF(O19="","",IF(Q19=O19,"1",IF(Q19&gt;O19,"2","0")))</f>
        <v/>
      </c>
      <c r="V19" s="11" t="str">
        <f>IF(S19="","0",S19)</f>
        <v>0</v>
      </c>
      <c r="W19" s="11" t="str">
        <f>IF(U19="","0",U19)</f>
        <v>0</v>
      </c>
    </row>
    <row r="20" spans="1:23" s="3" customFormat="1" x14ac:dyDescent="0.2">
      <c r="A20" s="190"/>
      <c r="B20" s="11">
        <v>2</v>
      </c>
      <c r="C20" s="2" t="str">
        <f>T(C4)</f>
        <v/>
      </c>
      <c r="D20" s="195" t="s">
        <v>175</v>
      </c>
      <c r="E20" s="2" t="str">
        <f>T(C5)</f>
        <v/>
      </c>
      <c r="F20" s="2"/>
      <c r="G20" s="2"/>
      <c r="H20" s="2"/>
      <c r="I20" s="2"/>
      <c r="J20" s="2"/>
      <c r="K20" s="2"/>
      <c r="L20" s="2"/>
      <c r="M20" s="2"/>
      <c r="N20" s="2" t="str">
        <f>T(C7)</f>
        <v/>
      </c>
      <c r="O20" s="11"/>
      <c r="P20" s="5" t="s">
        <v>92</v>
      </c>
      <c r="Q20" s="11"/>
      <c r="R20" s="5"/>
      <c r="S20" s="1" t="str">
        <f>IF(O20="","",IF(O20=Q20,"1",IF(O20&gt;Q20,"2","0")))</f>
        <v/>
      </c>
      <c r="T20" s="11" t="s">
        <v>92</v>
      </c>
      <c r="U20" s="1" t="str">
        <f>IF(O20="","",IF(Q20=O20,"1",IF(Q20&gt;O20,"2","0")))</f>
        <v/>
      </c>
      <c r="V20" s="11" t="str">
        <f t="shared" ref="V20:V41" si="0">IF(S20="","0",S20)</f>
        <v>0</v>
      </c>
      <c r="W20" s="11" t="str">
        <f t="shared" ref="W20:W41" si="1">IF(U20="","0",U20)</f>
        <v>0</v>
      </c>
    </row>
    <row r="21" spans="1:23" s="3" customFormat="1" x14ac:dyDescent="0.2">
      <c r="A21" s="190"/>
      <c r="B21" s="11"/>
      <c r="C21" s="2"/>
      <c r="D21" s="195"/>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90"/>
      <c r="B22" s="44">
        <v>1</v>
      </c>
      <c r="C22" s="2" t="str">
        <f>T(C6)</f>
        <v/>
      </c>
      <c r="D22" s="195" t="s">
        <v>175</v>
      </c>
      <c r="E22" s="2" t="str">
        <f>T(C7)</f>
        <v/>
      </c>
      <c r="F22" s="2"/>
      <c r="G22" s="2"/>
      <c r="H22" s="2"/>
      <c r="I22" s="2"/>
      <c r="J22" s="2"/>
      <c r="K22" s="2"/>
      <c r="L22" s="2"/>
      <c r="M22" s="2"/>
      <c r="N22" s="2" t="str">
        <f>T(C3)</f>
        <v/>
      </c>
      <c r="O22" s="11"/>
      <c r="P22" s="5" t="s">
        <v>92</v>
      </c>
      <c r="Q22" s="11"/>
      <c r="R22" s="5"/>
      <c r="S22" s="1" t="str">
        <f>IF(O22="","",IF(O22=Q22,"1",IF(O22&gt;Q22,"2","0")))</f>
        <v/>
      </c>
      <c r="T22" s="11" t="s">
        <v>92</v>
      </c>
      <c r="U22" s="1" t="str">
        <f>IF(Q22="","",IF(Q22=O22,"1",IF(Q22&gt;O22,"2","0")))</f>
        <v/>
      </c>
      <c r="V22" s="11" t="str">
        <f t="shared" si="0"/>
        <v>0</v>
      </c>
      <c r="W22" s="11" t="str">
        <f t="shared" si="1"/>
        <v>0</v>
      </c>
    </row>
    <row r="23" spans="1:23" s="3" customFormat="1" x14ac:dyDescent="0.2">
      <c r="A23"/>
      <c r="B23" s="44">
        <v>2</v>
      </c>
      <c r="C23" s="2" t="str">
        <f>T(C2)</f>
        <v/>
      </c>
      <c r="D23" s="195" t="s">
        <v>175</v>
      </c>
      <c r="E23" s="2" t="str">
        <f>T(C4)</f>
        <v/>
      </c>
      <c r="F23" s="7"/>
      <c r="G23" s="7"/>
      <c r="H23" s="7"/>
      <c r="I23" s="7"/>
      <c r="J23" s="7"/>
      <c r="K23" s="7"/>
      <c r="L23" s="7"/>
      <c r="M23" s="7"/>
      <c r="N23" s="2" t="str">
        <f>T(C5)</f>
        <v/>
      </c>
      <c r="O23" s="5"/>
      <c r="P23" s="5" t="s">
        <v>92</v>
      </c>
      <c r="Q23" s="5"/>
      <c r="R23" s="5"/>
      <c r="S23" s="1" t="str">
        <f>IF(O23="","",IF(O23=Q23,"1",IF(O23&gt;Q23,"2","0")))</f>
        <v/>
      </c>
      <c r="T23" s="11" t="s">
        <v>92</v>
      </c>
      <c r="U23" s="1" t="str">
        <f>IF(Q23="","",IF(Q23=O23,"1",IF(Q23&gt;O23,"2","0")))</f>
        <v/>
      </c>
      <c r="V23" s="11" t="str">
        <f t="shared" si="0"/>
        <v>0</v>
      </c>
      <c r="W23" s="11" t="str">
        <f t="shared" si="1"/>
        <v>0</v>
      </c>
    </row>
    <row r="24" spans="1:23" s="3" customFormat="1" x14ac:dyDescent="0.2">
      <c r="A24"/>
      <c r="B24" s="44"/>
      <c r="C24" s="2"/>
      <c r="D24" s="196"/>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90"/>
      <c r="B25" s="11">
        <v>1</v>
      </c>
      <c r="C25" s="2" t="str">
        <f>T(C3)</f>
        <v/>
      </c>
      <c r="D25" s="195" t="s">
        <v>175</v>
      </c>
      <c r="E25" s="2" t="str">
        <f>T(C6)</f>
        <v/>
      </c>
      <c r="F25" s="7"/>
      <c r="G25" s="7"/>
      <c r="H25" s="7"/>
      <c r="I25" s="7"/>
      <c r="J25" s="7"/>
      <c r="K25" s="7"/>
      <c r="L25" s="7"/>
      <c r="M25" s="7"/>
      <c r="N25" s="2" t="str">
        <f>T(C2)</f>
        <v/>
      </c>
      <c r="O25" s="5"/>
      <c r="P25" s="5" t="s">
        <v>92</v>
      </c>
      <c r="Q25" s="5"/>
      <c r="R25" s="5"/>
      <c r="S25" s="1" t="str">
        <f>IF(O25="","",IF(O25=Q25,"1",IF(O25&gt;Q25,"2","0")))</f>
        <v/>
      </c>
      <c r="T25" s="11" t="s">
        <v>92</v>
      </c>
      <c r="U25" s="1" t="str">
        <f>IF(Q25="","",IF(Q25=O25,"1",IF(Q25&gt;O25,"2","0")))</f>
        <v/>
      </c>
      <c r="V25" s="11" t="str">
        <f t="shared" si="0"/>
        <v>0</v>
      </c>
      <c r="W25" s="11" t="str">
        <f t="shared" si="1"/>
        <v>0</v>
      </c>
    </row>
    <row r="26" spans="1:23" s="3" customFormat="1" x14ac:dyDescent="0.2">
      <c r="A26" s="190"/>
      <c r="B26" s="44">
        <v>2</v>
      </c>
      <c r="C26" s="2" t="str">
        <f>T(C7)</f>
        <v/>
      </c>
      <c r="D26" s="195" t="s">
        <v>175</v>
      </c>
      <c r="E26" s="2" t="str">
        <f>T(C5)</f>
        <v/>
      </c>
      <c r="F26" s="2"/>
      <c r="G26" s="2"/>
      <c r="H26" s="2"/>
      <c r="I26" s="2"/>
      <c r="J26" s="2"/>
      <c r="K26" s="2"/>
      <c r="L26" s="2"/>
      <c r="M26" s="2"/>
      <c r="N26" s="2" t="str">
        <f>T(C4)</f>
        <v/>
      </c>
      <c r="O26" s="11"/>
      <c r="P26" s="5" t="s">
        <v>92</v>
      </c>
      <c r="Q26" s="11"/>
      <c r="R26" s="5"/>
      <c r="S26" s="1" t="str">
        <f>IF(O26="","",IF(O26=Q26,"1",IF(O26&gt;Q26,"2","0")))</f>
        <v/>
      </c>
      <c r="T26" s="11" t="s">
        <v>92</v>
      </c>
      <c r="U26" s="1" t="str">
        <f>IF(Q26="","",IF(Q26=O26,"1",IF(Q26&gt;O26,"2","0")))</f>
        <v/>
      </c>
      <c r="V26" s="11" t="str">
        <f t="shared" si="0"/>
        <v>0</v>
      </c>
      <c r="W26" s="11" t="str">
        <f t="shared" si="1"/>
        <v>0</v>
      </c>
    </row>
    <row r="27" spans="1:23" s="3" customFormat="1" x14ac:dyDescent="0.2">
      <c r="A27" s="190"/>
      <c r="B27" s="44"/>
      <c r="C27" s="2"/>
      <c r="D27" s="195"/>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90"/>
      <c r="B28" s="44">
        <v>1</v>
      </c>
      <c r="C28" s="2" t="str">
        <f>T(C3)</f>
        <v/>
      </c>
      <c r="D28" s="195" t="s">
        <v>175</v>
      </c>
      <c r="E28" s="2" t="str">
        <f>T(C4)</f>
        <v/>
      </c>
      <c r="F28" s="2"/>
      <c r="G28" s="2"/>
      <c r="H28" s="2"/>
      <c r="I28" s="2"/>
      <c r="J28" s="2"/>
      <c r="K28" s="2"/>
      <c r="L28" s="2"/>
      <c r="M28" s="2"/>
      <c r="N28" s="2" t="str">
        <f>T(C6)</f>
        <v/>
      </c>
      <c r="O28" s="11"/>
      <c r="P28" s="5" t="s">
        <v>92</v>
      </c>
      <c r="Q28" s="11"/>
      <c r="R28" s="5"/>
      <c r="S28" s="1" t="str">
        <f>IF(O28="","",IF(O28=Q28,"1",IF(O28&gt;Q28,"2","0")))</f>
        <v/>
      </c>
      <c r="T28" s="11" t="s">
        <v>92</v>
      </c>
      <c r="U28" s="1" t="str">
        <f>IF(Q28="","",IF(Q28=O28,"1",IF(Q28&gt;O28,"2","0")))</f>
        <v/>
      </c>
      <c r="V28" s="11" t="str">
        <f t="shared" si="0"/>
        <v>0</v>
      </c>
      <c r="W28" s="11" t="str">
        <f t="shared" si="1"/>
        <v>0</v>
      </c>
    </row>
    <row r="29" spans="1:23" s="3" customFormat="1" x14ac:dyDescent="0.2">
      <c r="A29" s="190"/>
      <c r="B29" s="44">
        <v>2</v>
      </c>
      <c r="C29" s="2" t="str">
        <f>T(C5)</f>
        <v/>
      </c>
      <c r="D29" s="195" t="s">
        <v>175</v>
      </c>
      <c r="E29" s="2" t="str">
        <f>T(C2)</f>
        <v/>
      </c>
      <c r="F29" s="2"/>
      <c r="G29" s="2"/>
      <c r="H29" s="2"/>
      <c r="I29" s="2"/>
      <c r="J29" s="2"/>
      <c r="K29" s="2"/>
      <c r="L29" s="2"/>
      <c r="M29" s="2"/>
      <c r="N29" s="2" t="str">
        <f>T(C7)</f>
        <v/>
      </c>
      <c r="O29" s="11"/>
      <c r="P29" s="5" t="s">
        <v>92</v>
      </c>
      <c r="Q29" s="11"/>
      <c r="R29" s="5"/>
      <c r="S29" s="1" t="str">
        <f>IF(O29="","",IF(O29=Q29,"1",IF(O29&gt;Q29,"2","0")))</f>
        <v/>
      </c>
      <c r="T29" s="11" t="s">
        <v>92</v>
      </c>
      <c r="U29" s="1" t="str">
        <f>IF(Q29="","",IF(Q29=O29,"1",IF(Q29&gt;O29,"2","0")))</f>
        <v/>
      </c>
      <c r="V29" s="11" t="str">
        <f t="shared" si="0"/>
        <v>0</v>
      </c>
      <c r="W29" s="11" t="str">
        <f t="shared" si="1"/>
        <v>0</v>
      </c>
    </row>
    <row r="30" spans="1:23" s="3" customFormat="1" x14ac:dyDescent="0.2">
      <c r="A30" s="190"/>
      <c r="B30" s="44"/>
      <c r="C30" s="2"/>
      <c r="D30" s="195"/>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90"/>
      <c r="B31" s="44">
        <v>1</v>
      </c>
      <c r="C31" s="2" t="str">
        <f>T(C6)</f>
        <v/>
      </c>
      <c r="D31" s="195" t="s">
        <v>175</v>
      </c>
      <c r="E31" s="2" t="str">
        <f>T(C2)</f>
        <v/>
      </c>
      <c r="F31" s="2"/>
      <c r="G31" s="2"/>
      <c r="H31" s="2"/>
      <c r="I31" s="2"/>
      <c r="J31" s="2"/>
      <c r="K31" s="2"/>
      <c r="L31" s="2"/>
      <c r="M31" s="2"/>
      <c r="N31" s="2" t="str">
        <f>T(C3)</f>
        <v/>
      </c>
      <c r="O31" s="11"/>
      <c r="P31" s="5" t="s">
        <v>92</v>
      </c>
      <c r="Q31" s="11"/>
      <c r="R31" s="5"/>
      <c r="S31" s="1" t="str">
        <f>IF(O31="","",IF(O31=Q31,"1",IF(O31&gt;Q31,"2","0")))</f>
        <v/>
      </c>
      <c r="T31" s="11" t="s">
        <v>92</v>
      </c>
      <c r="U31" s="1" t="str">
        <f>IF(Q31="","",IF(Q31=O31,"1",IF(Q31&gt;O31,"2","0")))</f>
        <v/>
      </c>
      <c r="V31" s="11" t="str">
        <f t="shared" si="0"/>
        <v>0</v>
      </c>
      <c r="W31" s="11" t="str">
        <f t="shared" si="1"/>
        <v>0</v>
      </c>
    </row>
    <row r="32" spans="1:23" s="3" customFormat="1" x14ac:dyDescent="0.2">
      <c r="A32" s="190"/>
      <c r="B32" s="44">
        <v>2</v>
      </c>
      <c r="C32" s="2" t="str">
        <f>T(C4)</f>
        <v/>
      </c>
      <c r="D32" s="195" t="s">
        <v>175</v>
      </c>
      <c r="E32" s="2" t="str">
        <f>T(C7)</f>
        <v/>
      </c>
      <c r="F32" s="2"/>
      <c r="G32" s="2"/>
      <c r="H32" s="2"/>
      <c r="I32" s="2"/>
      <c r="J32" s="2"/>
      <c r="K32" s="2"/>
      <c r="L32" s="2"/>
      <c r="M32" s="2"/>
      <c r="N32" s="2" t="str">
        <f>T(C5)</f>
        <v/>
      </c>
      <c r="O32" s="11"/>
      <c r="P32" s="5" t="s">
        <v>92</v>
      </c>
      <c r="Q32" s="11"/>
      <c r="R32" s="5"/>
      <c r="S32" s="1" t="str">
        <f>IF(O32="","",IF(O32=Q32,"1",IF(O32&gt;Q32,"2","0")))</f>
        <v/>
      </c>
      <c r="T32" s="11" t="s">
        <v>92</v>
      </c>
      <c r="U32" s="1" t="str">
        <f>IF(Q32="","",IF(Q32=O32,"1",IF(Q32&gt;O32,"2","0")))</f>
        <v/>
      </c>
      <c r="V32" s="11" t="str">
        <f t="shared" si="0"/>
        <v>0</v>
      </c>
      <c r="W32" s="11" t="str">
        <f t="shared" si="1"/>
        <v>0</v>
      </c>
    </row>
    <row r="33" spans="1:23" s="3" customFormat="1" x14ac:dyDescent="0.2">
      <c r="A33" s="190"/>
      <c r="B33" s="44"/>
      <c r="C33" s="2"/>
      <c r="D33" s="195"/>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90"/>
      <c r="B34" s="44">
        <v>1</v>
      </c>
      <c r="C34" s="2" t="str">
        <f>T(C3)</f>
        <v/>
      </c>
      <c r="D34" s="195" t="s">
        <v>175</v>
      </c>
      <c r="E34" s="2" t="str">
        <f>T(C7)</f>
        <v/>
      </c>
      <c r="F34" s="7"/>
      <c r="G34" s="7"/>
      <c r="H34" s="7"/>
      <c r="I34" s="7"/>
      <c r="J34" s="7"/>
      <c r="K34" s="7"/>
      <c r="L34" s="7"/>
      <c r="M34" s="7"/>
      <c r="N34" s="2" t="str">
        <f>T(C2)</f>
        <v/>
      </c>
      <c r="O34" s="5"/>
      <c r="P34" s="5" t="s">
        <v>92</v>
      </c>
      <c r="Q34" s="5"/>
      <c r="R34" s="5"/>
      <c r="S34" s="1" t="str">
        <f>IF(O34="","",IF(O34=Q34,"1",IF(O34&gt;Q34,"2","0")))</f>
        <v/>
      </c>
      <c r="T34" s="11" t="s">
        <v>92</v>
      </c>
      <c r="U34" s="1" t="str">
        <f>IF(Q34="","",IF(Q34=O34,"1",IF(Q34&gt;O34,"2","0")))</f>
        <v/>
      </c>
      <c r="V34" s="11" t="str">
        <f t="shared" si="0"/>
        <v>0</v>
      </c>
      <c r="W34" s="11" t="str">
        <f t="shared" si="1"/>
        <v>0</v>
      </c>
    </row>
    <row r="35" spans="1:23" s="131" customFormat="1" x14ac:dyDescent="0.2">
      <c r="A35" s="190"/>
      <c r="B35" s="44">
        <v>2</v>
      </c>
      <c r="C35" s="2" t="str">
        <f>T(C5)</f>
        <v/>
      </c>
      <c r="D35" s="195" t="s">
        <v>175</v>
      </c>
      <c r="E35" s="2" t="str">
        <f>T(C6)</f>
        <v/>
      </c>
      <c r="F35" s="7"/>
      <c r="G35" s="7"/>
      <c r="H35" s="7"/>
      <c r="I35" s="7"/>
      <c r="J35" s="7"/>
      <c r="K35" s="7"/>
      <c r="L35" s="7"/>
      <c r="M35" s="7"/>
      <c r="N35" s="2" t="str">
        <f>T(C4)</f>
        <v/>
      </c>
      <c r="O35" s="5"/>
      <c r="P35" s="5" t="s">
        <v>92</v>
      </c>
      <c r="Q35" s="5"/>
      <c r="R35" s="5"/>
      <c r="S35" s="1" t="str">
        <f>IF(O35="","",IF(O35=Q35,"1",IF(O35&gt;Q35,"2","0")))</f>
        <v/>
      </c>
      <c r="T35" s="11" t="s">
        <v>92</v>
      </c>
      <c r="U35" s="1" t="str">
        <f>IF(Q35="","",IF(Q35=O35,"1",IF(Q35&gt;O35,"2","0")))</f>
        <v/>
      </c>
      <c r="V35" s="11" t="str">
        <f t="shared" si="0"/>
        <v>0</v>
      </c>
      <c r="W35" s="11" t="str">
        <f t="shared" si="1"/>
        <v>0</v>
      </c>
    </row>
    <row r="36" spans="1:23" s="131" customFormat="1" x14ac:dyDescent="0.2">
      <c r="A36" s="190"/>
      <c r="B36" s="44"/>
      <c r="C36" s="2"/>
      <c r="D36" s="196"/>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90"/>
      <c r="B37" s="44">
        <v>1</v>
      </c>
      <c r="C37" s="2" t="str">
        <f>T(C5)</f>
        <v/>
      </c>
      <c r="D37" s="195" t="s">
        <v>175</v>
      </c>
      <c r="E37" s="2" t="str">
        <f>T(C3)</f>
        <v/>
      </c>
      <c r="F37" s="7"/>
      <c r="G37" s="7"/>
      <c r="H37" s="7"/>
      <c r="I37" s="7"/>
      <c r="J37" s="7"/>
      <c r="K37" s="7"/>
      <c r="L37" s="7"/>
      <c r="M37" s="7"/>
      <c r="N37" s="2" t="str">
        <f>T(C2)</f>
        <v/>
      </c>
      <c r="P37" s="5" t="s">
        <v>92</v>
      </c>
      <c r="S37" s="1" t="str">
        <f>IF(O37="","",IF(O37=Q37,"1",IF(O37&gt;Q37,"2","0")))</f>
        <v/>
      </c>
      <c r="T37" s="11" t="s">
        <v>92</v>
      </c>
      <c r="U37" s="1" t="str">
        <f>IF(Q37="","",IF(Q37=O37,"1",IF(Q37&gt;O37,"2","0")))</f>
        <v/>
      </c>
      <c r="V37" s="11" t="str">
        <f t="shared" si="0"/>
        <v>0</v>
      </c>
      <c r="W37" s="11" t="str">
        <f t="shared" si="1"/>
        <v>0</v>
      </c>
    </row>
    <row r="38" spans="1:23" s="5" customFormat="1" x14ac:dyDescent="0.2">
      <c r="A38" s="190"/>
      <c r="B38" s="44">
        <v>2</v>
      </c>
      <c r="C38" s="2" t="str">
        <f>T(C6)</f>
        <v/>
      </c>
      <c r="D38" s="195" t="s">
        <v>175</v>
      </c>
      <c r="E38" s="2" t="str">
        <f>T(C4)</f>
        <v/>
      </c>
      <c r="F38" s="7"/>
      <c r="G38" s="7"/>
      <c r="H38" s="7"/>
      <c r="I38" s="7"/>
      <c r="J38" s="7"/>
      <c r="K38" s="7"/>
      <c r="L38" s="7"/>
      <c r="M38" s="7"/>
      <c r="N38" s="2" t="str">
        <f>T(C7)</f>
        <v/>
      </c>
      <c r="P38" s="5" t="s">
        <v>92</v>
      </c>
      <c r="S38" s="1" t="str">
        <f>IF(O38="","",IF(O38=Q38,"1",IF(O38&gt;Q38,"2","0")))</f>
        <v/>
      </c>
      <c r="T38" s="11" t="s">
        <v>92</v>
      </c>
      <c r="U38" s="1" t="str">
        <f>IF(Q38="","",IF(Q38=O38,"1",IF(Q38&gt;O38,"2","0")))</f>
        <v/>
      </c>
      <c r="V38" s="11" t="str">
        <f t="shared" si="0"/>
        <v>0</v>
      </c>
      <c r="W38" s="11" t="str">
        <f t="shared" si="1"/>
        <v>0</v>
      </c>
    </row>
    <row r="39" spans="1:23" s="5" customFormat="1" x14ac:dyDescent="0.2">
      <c r="A39" s="190"/>
      <c r="B39" s="44"/>
      <c r="C39" s="2"/>
      <c r="D39" s="195"/>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
      </c>
      <c r="D40" s="195" t="s">
        <v>175</v>
      </c>
      <c r="E40" s="2" t="str">
        <f>T(C2)</f>
        <v/>
      </c>
      <c r="F40" s="7"/>
      <c r="G40" s="7"/>
      <c r="H40" s="7"/>
      <c r="I40" s="7"/>
      <c r="J40" s="7"/>
      <c r="K40" s="7"/>
      <c r="L40" s="7"/>
      <c r="M40" s="7"/>
      <c r="N40" s="2" t="str">
        <f>T(C3)</f>
        <v/>
      </c>
      <c r="O40" s="5"/>
      <c r="P40" s="5" t="s">
        <v>92</v>
      </c>
      <c r="Q40" s="5"/>
      <c r="R40" s="5"/>
      <c r="S40" s="1" t="str">
        <f>IF(O40="","",IF(O40=Q40,"1",IF(O40&gt;Q40,"2","0")))</f>
        <v/>
      </c>
      <c r="T40" s="11" t="s">
        <v>92</v>
      </c>
      <c r="U40" s="1" t="str">
        <f>IF(Q40="","",IF(Q40=O40,"1",IF(Q40&gt;O40,"2","0")))</f>
        <v/>
      </c>
      <c r="V40" s="11" t="str">
        <f t="shared" si="0"/>
        <v>0</v>
      </c>
      <c r="W40" s="11" t="str">
        <f t="shared" si="1"/>
        <v>0</v>
      </c>
    </row>
    <row r="41" spans="1:23" x14ac:dyDescent="0.2">
      <c r="B41"/>
      <c r="C41" s="2"/>
      <c r="D41" s="195"/>
      <c r="F41" s="2"/>
      <c r="G41" s="2"/>
      <c r="H41" s="2"/>
      <c r="I41" s="2"/>
      <c r="J41" s="2"/>
      <c r="K41" s="2"/>
      <c r="L41" s="2"/>
      <c r="M41" s="2"/>
      <c r="N41" s="2"/>
      <c r="O41" s="5"/>
      <c r="P41" s="5"/>
      <c r="Q41" s="5"/>
      <c r="R41" s="5"/>
      <c r="S41" s="5"/>
      <c r="U41" s="5"/>
      <c r="V41" s="11" t="str">
        <f t="shared" si="0"/>
        <v>0</v>
      </c>
      <c r="W41" s="11" t="str">
        <f t="shared" si="1"/>
        <v>0</v>
      </c>
    </row>
    <row r="42" spans="1:23" x14ac:dyDescent="0.2">
      <c r="B42"/>
      <c r="C42" s="2"/>
      <c r="F42" s="2"/>
      <c r="G42" s="2"/>
      <c r="H42" s="2"/>
      <c r="I42" s="2"/>
      <c r="J42" s="2"/>
      <c r="K42" s="2"/>
      <c r="L42" s="2"/>
      <c r="M42" s="2"/>
      <c r="N42" s="2"/>
      <c r="O42" s="5"/>
      <c r="P42" s="5"/>
      <c r="Q42" s="5"/>
      <c r="R42" s="5"/>
      <c r="S42" s="5"/>
      <c r="U42" s="5"/>
      <c r="V42" s="5"/>
      <c r="W42"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3"/>
  <sheetViews>
    <sheetView workbookViewId="0">
      <selection activeCell="R38" sqref="R38:R39"/>
    </sheetView>
  </sheetViews>
  <sheetFormatPr baseColWidth="10" defaultRowHeight="12.75" x14ac:dyDescent="0.2"/>
  <cols>
    <col min="1" max="1" width="16" customWidth="1"/>
    <col min="2" max="2" width="18.7109375" customWidth="1"/>
    <col min="3" max="3" width="1.7109375" bestFit="1" customWidth="1"/>
    <col min="4" max="4" width="21.42578125" customWidth="1"/>
    <col min="5" max="5" width="18.85546875" customWidth="1"/>
    <col min="6" max="6" width="3.42578125" style="11" customWidth="1"/>
    <col min="7" max="7" width="1.42578125" style="11" customWidth="1"/>
    <col min="8" max="8" width="3.42578125" style="11" customWidth="1"/>
    <col min="9" max="9" width="1.7109375" style="11" customWidth="1"/>
    <col min="10" max="10" width="2.85546875" style="11" customWidth="1"/>
    <col min="11" max="11" width="0.85546875" style="11" customWidth="1"/>
    <col min="12" max="12" width="3.42578125" style="11" customWidth="1"/>
  </cols>
  <sheetData>
    <row r="1" spans="1:12" ht="30" customHeight="1" x14ac:dyDescent="0.25">
      <c r="A1" s="197" t="s">
        <v>212</v>
      </c>
    </row>
    <row r="2" spans="1:12" s="13" customFormat="1" x14ac:dyDescent="0.2">
      <c r="A2" s="39" t="s">
        <v>79</v>
      </c>
      <c r="B2" s="40">
        <v>41834</v>
      </c>
      <c r="F2" s="6"/>
      <c r="G2" s="6"/>
      <c r="H2" s="6"/>
      <c r="I2" s="6"/>
      <c r="J2" s="6"/>
      <c r="K2" s="6"/>
      <c r="L2" s="6"/>
    </row>
    <row r="3" spans="1:12" s="13" customFormat="1" x14ac:dyDescent="0.2">
      <c r="A3" s="39" t="s">
        <v>80</v>
      </c>
      <c r="B3" s="206" t="s">
        <v>210</v>
      </c>
      <c r="F3" s="6"/>
      <c r="G3" s="6"/>
      <c r="H3" s="6"/>
      <c r="I3" s="6"/>
      <c r="J3" s="6"/>
      <c r="K3" s="6"/>
      <c r="L3" s="6"/>
    </row>
    <row r="4" spans="1:12" s="13" customFormat="1" x14ac:dyDescent="0.2">
      <c r="A4" s="39" t="s">
        <v>81</v>
      </c>
      <c r="B4" s="13" t="s">
        <v>67</v>
      </c>
      <c r="F4" s="6"/>
      <c r="G4" s="6"/>
      <c r="H4" s="6"/>
      <c r="I4" s="6"/>
      <c r="J4" s="6"/>
      <c r="K4" s="6"/>
      <c r="L4" s="6"/>
    </row>
    <row r="5" spans="1:12" s="13" customFormat="1" x14ac:dyDescent="0.2">
      <c r="A5" s="39" t="s">
        <v>82</v>
      </c>
      <c r="B5" s="13" t="s">
        <v>111</v>
      </c>
      <c r="F5" s="6"/>
      <c r="G5" s="6"/>
      <c r="H5" s="6"/>
      <c r="I5" s="6"/>
      <c r="J5" s="6"/>
      <c r="K5" s="6"/>
      <c r="L5" s="6"/>
    </row>
    <row r="6" spans="1:12" s="13" customFormat="1" x14ac:dyDescent="0.2">
      <c r="A6" s="39" t="s">
        <v>83</v>
      </c>
      <c r="B6" s="13" t="s">
        <v>77</v>
      </c>
      <c r="F6" s="6"/>
      <c r="G6" s="6"/>
      <c r="H6" s="6"/>
      <c r="I6" s="6"/>
      <c r="J6" s="6"/>
      <c r="K6" s="6"/>
      <c r="L6" s="6"/>
    </row>
    <row r="7" spans="1:12" s="13" customFormat="1" x14ac:dyDescent="0.2">
      <c r="A7" s="39" t="s">
        <v>213</v>
      </c>
      <c r="B7" s="131"/>
      <c r="F7" s="6"/>
      <c r="G7" s="6"/>
      <c r="H7" s="6"/>
      <c r="I7" s="6"/>
      <c r="J7" s="6"/>
      <c r="K7" s="6"/>
      <c r="L7" s="6"/>
    </row>
    <row r="8" spans="1:12" s="13" customFormat="1" hidden="1" x14ac:dyDescent="0.2">
      <c r="A8" s="39"/>
      <c r="F8" s="6"/>
      <c r="G8" s="6"/>
      <c r="H8" s="6"/>
      <c r="I8" s="6"/>
      <c r="J8" s="6"/>
      <c r="K8" s="6"/>
      <c r="L8" s="6"/>
    </row>
    <row r="9" spans="1:12" s="13" customFormat="1" hidden="1" x14ac:dyDescent="0.2">
      <c r="A9" s="39"/>
      <c r="F9" s="6"/>
      <c r="G9" s="6"/>
      <c r="H9" s="6"/>
      <c r="I9" s="6"/>
      <c r="J9" s="6"/>
      <c r="K9" s="6"/>
      <c r="L9" s="6"/>
    </row>
    <row r="10" spans="1:12" s="13" customFormat="1" hidden="1" x14ac:dyDescent="0.2">
      <c r="A10" s="39"/>
      <c r="F10" s="6"/>
      <c r="G10" s="6"/>
      <c r="H10" s="6"/>
      <c r="I10" s="6"/>
      <c r="J10" s="6"/>
      <c r="K10" s="6"/>
      <c r="L10" s="6"/>
    </row>
    <row r="11" spans="1:12" s="13" customFormat="1" x14ac:dyDescent="0.2">
      <c r="A11" s="39"/>
      <c r="F11" s="6"/>
      <c r="G11" s="6"/>
      <c r="H11" s="6"/>
      <c r="I11" s="6"/>
      <c r="J11" s="6"/>
      <c r="K11" s="6"/>
      <c r="L11" s="6"/>
    </row>
    <row r="12" spans="1:12" s="13" customFormat="1" x14ac:dyDescent="0.2">
      <c r="A12" s="39" t="s">
        <v>83</v>
      </c>
      <c r="B12" s="6" t="s">
        <v>93</v>
      </c>
      <c r="C12" s="6"/>
      <c r="E12" s="6" t="s">
        <v>94</v>
      </c>
      <c r="F12" s="6"/>
      <c r="G12" s="6"/>
      <c r="H12" s="6"/>
      <c r="I12" s="6"/>
      <c r="J12" s="6"/>
      <c r="K12" s="6"/>
      <c r="L12" s="6"/>
    </row>
    <row r="13" spans="1:12" s="13" customFormat="1" x14ac:dyDescent="0.2">
      <c r="A13" s="39" t="s">
        <v>105</v>
      </c>
      <c r="B13" s="58"/>
      <c r="E13" s="58"/>
      <c r="F13" s="6"/>
      <c r="G13" s="6"/>
      <c r="H13" s="6"/>
      <c r="I13" s="6"/>
      <c r="J13" s="6"/>
      <c r="K13" s="6"/>
      <c r="L13" s="6"/>
    </row>
    <row r="14" spans="1:12" s="13" customFormat="1" x14ac:dyDescent="0.2">
      <c r="A14" s="39"/>
      <c r="B14" s="58"/>
      <c r="E14" s="58"/>
      <c r="F14" s="6"/>
      <c r="G14" s="6"/>
      <c r="H14" s="6"/>
      <c r="I14" s="6"/>
      <c r="J14" s="6"/>
      <c r="K14" s="6"/>
      <c r="L14" s="6"/>
    </row>
    <row r="15" spans="1:12" s="13" customFormat="1" x14ac:dyDescent="0.2">
      <c r="A15" s="39"/>
      <c r="B15" s="58"/>
      <c r="E15" s="58"/>
      <c r="F15" s="6"/>
      <c r="G15" s="6"/>
      <c r="H15" s="6"/>
      <c r="I15" s="6"/>
      <c r="J15" s="6"/>
      <c r="K15" s="6"/>
      <c r="L15" s="6"/>
    </row>
    <row r="16" spans="1:12" s="13" customFormat="1" ht="12" customHeight="1" x14ac:dyDescent="0.2">
      <c r="A16" s="39"/>
      <c r="B16"/>
      <c r="C16"/>
      <c r="F16" s="6"/>
      <c r="G16" s="6"/>
      <c r="H16" s="6"/>
      <c r="I16" s="5"/>
      <c r="J16" s="5"/>
      <c r="K16" s="11"/>
      <c r="L16" s="5"/>
    </row>
    <row r="17" spans="1:19" s="4" customFormat="1" x14ac:dyDescent="0.2">
      <c r="A17" s="42"/>
      <c r="B17" s="6"/>
      <c r="C17" s="6"/>
      <c r="D17" s="6"/>
      <c r="E17" s="6"/>
      <c r="F17" s="6"/>
      <c r="G17" s="6"/>
      <c r="H17" s="6"/>
      <c r="I17" s="5"/>
      <c r="J17" s="5"/>
      <c r="K17" s="11"/>
      <c r="L17" s="5"/>
    </row>
    <row r="18" spans="1:19" s="4" customFormat="1" x14ac:dyDescent="0.2">
      <c r="A18" s="43" t="s">
        <v>84</v>
      </c>
      <c r="B18" s="6" t="s">
        <v>86</v>
      </c>
      <c r="C18" s="6"/>
      <c r="D18" s="6" t="s">
        <v>87</v>
      </c>
      <c r="E18" s="6" t="s">
        <v>88</v>
      </c>
      <c r="F18"/>
      <c r="G18" s="6" t="s">
        <v>89</v>
      </c>
      <c r="H18" s="6"/>
      <c r="I18" s="5"/>
      <c r="J18" s="6"/>
      <c r="K18" s="6" t="s">
        <v>90</v>
      </c>
      <c r="L18" s="6"/>
    </row>
    <row r="19" spans="1:19" s="4" customFormat="1" x14ac:dyDescent="0.2">
      <c r="A19" s="42"/>
      <c r="B19" s="6"/>
      <c r="C19" s="6"/>
      <c r="D19" s="6"/>
      <c r="E19" s="6"/>
      <c r="F19" s="6"/>
      <c r="G19" s="6"/>
      <c r="H19" s="6"/>
      <c r="I19" s="6"/>
      <c r="J19" s="6"/>
      <c r="K19" s="6"/>
      <c r="L19" s="6"/>
    </row>
    <row r="20" spans="1:19" s="3" customFormat="1" x14ac:dyDescent="0.2">
      <c r="A20" s="42"/>
      <c r="B20" s="7" t="str">
        <f>T(B13)</f>
        <v/>
      </c>
      <c r="C20" s="7" t="s">
        <v>92</v>
      </c>
      <c r="D20" s="7" t="str">
        <f>T(B15)</f>
        <v/>
      </c>
      <c r="E20" s="7" t="str">
        <f>T(B14)</f>
        <v/>
      </c>
      <c r="F20" s="5"/>
      <c r="G20" s="5" t="s">
        <v>92</v>
      </c>
      <c r="H20" s="5"/>
      <c r="I20" s="5"/>
      <c r="J20" s="5" t="str">
        <f>IF(F20="","",IF(F20=H20,"1",IF(F20&gt;H20,"2","0")))</f>
        <v/>
      </c>
      <c r="K20" s="11" t="s">
        <v>92</v>
      </c>
      <c r="L20" s="5" t="str">
        <f>IF(F20="","",IF(H20=F20,"1",IF(H20&gt;F20,"2","0")))</f>
        <v/>
      </c>
    </row>
    <row r="21" spans="1:19" s="3" customFormat="1" x14ac:dyDescent="0.2">
      <c r="A21" s="42"/>
      <c r="B21" s="7" t="str">
        <f>T(E13)</f>
        <v/>
      </c>
      <c r="C21" s="7" t="s">
        <v>92</v>
      </c>
      <c r="D21" s="7" t="str">
        <f>T(E15)</f>
        <v/>
      </c>
      <c r="E21" s="7" t="str">
        <f>T(E14)</f>
        <v/>
      </c>
      <c r="F21" s="5"/>
      <c r="G21" s="5" t="s">
        <v>92</v>
      </c>
      <c r="H21" s="5"/>
      <c r="I21" s="5"/>
      <c r="J21" s="5" t="str">
        <f>IF(F21="","",IF(F21=H21,"1",IF(F21&gt;H21,"2","0")))</f>
        <v/>
      </c>
      <c r="K21" s="11" t="s">
        <v>92</v>
      </c>
      <c r="L21" s="5" t="str">
        <f>IF(F21="","",IF(H21=F21,"1",IF(H21&gt;F21,"2","0")))</f>
        <v/>
      </c>
    </row>
    <row r="22" spans="1:19" s="3" customFormat="1" x14ac:dyDescent="0.2">
      <c r="A22" s="42"/>
      <c r="B22" s="2"/>
      <c r="C22" s="7"/>
      <c r="D22" s="2"/>
      <c r="E22" s="2"/>
      <c r="F22" s="5"/>
      <c r="G22" s="5"/>
      <c r="H22" s="5"/>
      <c r="I22" s="5"/>
      <c r="J22" s="5"/>
      <c r="K22" s="11"/>
      <c r="L22" s="5"/>
      <c r="P22" s="9"/>
      <c r="Q22" s="9"/>
      <c r="R22" s="9"/>
      <c r="S22" s="9"/>
    </row>
    <row r="23" spans="1:19" s="3" customFormat="1" x14ac:dyDescent="0.2">
      <c r="A23" s="42"/>
      <c r="B23" s="7" t="str">
        <f>T(B14)</f>
        <v/>
      </c>
      <c r="C23" s="7" t="s">
        <v>92</v>
      </c>
      <c r="D23" s="7" t="str">
        <f>T(B13)</f>
        <v/>
      </c>
      <c r="E23" s="7" t="str">
        <f>T(B15)</f>
        <v/>
      </c>
      <c r="F23" s="5"/>
      <c r="G23" s="5" t="s">
        <v>92</v>
      </c>
      <c r="H23" s="5"/>
      <c r="I23" s="5"/>
      <c r="J23" s="5" t="str">
        <f>IF(F23="","",IF(F23=H23,"1",IF(F23&gt;H23,"2","0")))</f>
        <v/>
      </c>
      <c r="K23" s="11" t="s">
        <v>92</v>
      </c>
      <c r="L23" s="5" t="str">
        <f>IF(F23="","",IF(H23=F23,"1",IF(H23&gt;F23,"2","0")))</f>
        <v/>
      </c>
      <c r="P23" s="9"/>
      <c r="Q23" s="9"/>
      <c r="R23" s="9"/>
      <c r="S23" s="9"/>
    </row>
    <row r="24" spans="1:19" s="3" customFormat="1" x14ac:dyDescent="0.2">
      <c r="A24"/>
      <c r="B24" s="7" t="str">
        <f>T(E14)</f>
        <v/>
      </c>
      <c r="C24" s="7" t="s">
        <v>92</v>
      </c>
      <c r="D24" s="7" t="str">
        <f>T(E13)</f>
        <v/>
      </c>
      <c r="E24" s="7" t="str">
        <f>T(E15)</f>
        <v/>
      </c>
      <c r="F24" s="5"/>
      <c r="G24" s="5" t="s">
        <v>92</v>
      </c>
      <c r="H24" s="5"/>
      <c r="I24" s="5"/>
      <c r="J24" s="5" t="str">
        <f>IF(F24="","",IF(F24=H24,"1",IF(F24&gt;H24,"2","0")))</f>
        <v/>
      </c>
      <c r="K24" s="11" t="s">
        <v>92</v>
      </c>
      <c r="L24" s="5" t="str">
        <f>IF(F24="","",IF(H24=F24,"1",IF(H24&gt;F24,"2","0")))</f>
        <v/>
      </c>
      <c r="P24" s="9"/>
      <c r="Q24" s="9"/>
      <c r="R24" s="9"/>
      <c r="S24" s="9"/>
    </row>
    <row r="25" spans="1:19" s="3" customFormat="1" x14ac:dyDescent="0.2">
      <c r="A25" s="42"/>
      <c r="B25" s="104"/>
      <c r="C25" s="7"/>
      <c r="D25" s="104"/>
      <c r="E25" s="7"/>
      <c r="F25" s="5"/>
      <c r="G25" s="5"/>
      <c r="H25" s="5"/>
      <c r="I25" s="5"/>
      <c r="J25" s="5"/>
      <c r="K25" s="11"/>
      <c r="L25" s="5"/>
      <c r="P25" s="30"/>
      <c r="Q25" s="30"/>
      <c r="R25" s="30"/>
      <c r="S25" s="9"/>
    </row>
    <row r="26" spans="1:19" s="3" customFormat="1" x14ac:dyDescent="0.2">
      <c r="A26" s="42"/>
      <c r="B26" s="7" t="str">
        <f>T(B15)</f>
        <v/>
      </c>
      <c r="C26" s="7" t="s">
        <v>92</v>
      </c>
      <c r="D26" s="7" t="str">
        <f>T(B14)</f>
        <v/>
      </c>
      <c r="E26" s="7" t="str">
        <f>T(B13)</f>
        <v/>
      </c>
      <c r="F26" s="5"/>
      <c r="G26" s="5" t="s">
        <v>92</v>
      </c>
      <c r="H26" s="5"/>
      <c r="I26" s="5"/>
      <c r="J26" s="5" t="str">
        <f>IF(F26="","",IF(F26=H26,"1",IF(F26&gt;H26,"2","0")))</f>
        <v/>
      </c>
      <c r="K26" s="11" t="s">
        <v>92</v>
      </c>
      <c r="L26" s="5" t="str">
        <f>IF(F26="","",IF(H26=F26,"1",IF(H26&gt;F26,"2","0")))</f>
        <v/>
      </c>
      <c r="P26" s="30"/>
      <c r="Q26" s="30"/>
      <c r="R26" s="30"/>
      <c r="S26" s="9"/>
    </row>
    <row r="27" spans="1:19" s="3" customFormat="1" x14ac:dyDescent="0.2">
      <c r="A27" s="42"/>
      <c r="B27" s="7" t="str">
        <f>T(E15)</f>
        <v/>
      </c>
      <c r="C27" s="7" t="s">
        <v>92</v>
      </c>
      <c r="D27" s="7" t="str">
        <f>T(E14)</f>
        <v/>
      </c>
      <c r="E27" s="7" t="str">
        <f>T(E13)</f>
        <v/>
      </c>
      <c r="F27" s="5"/>
      <c r="G27" s="5" t="s">
        <v>92</v>
      </c>
      <c r="H27" s="5"/>
      <c r="I27" s="5"/>
      <c r="J27" s="5" t="str">
        <f>IF(F27="","",IF(F27=H27,"1",IF(F27&gt;H27,"2","0")))</f>
        <v/>
      </c>
      <c r="K27" s="11" t="s">
        <v>92</v>
      </c>
      <c r="L27" s="5" t="str">
        <f>IF(F27="","",IF(H27=F27,"1",IF(H27&gt;F27,"2","0")))</f>
        <v/>
      </c>
      <c r="P27" s="30"/>
      <c r="Q27" s="30"/>
      <c r="R27" s="30"/>
      <c r="S27" s="9"/>
    </row>
    <row r="28" spans="1:19" s="3" customFormat="1" x14ac:dyDescent="0.2">
      <c r="A28" s="42"/>
      <c r="B28" s="7"/>
      <c r="C28" s="7"/>
      <c r="D28" s="7"/>
      <c r="E28" s="7"/>
      <c r="F28" s="5"/>
      <c r="G28" s="5"/>
      <c r="H28" s="5"/>
      <c r="I28" s="5"/>
      <c r="J28" s="5"/>
      <c r="K28" s="11"/>
      <c r="L28" s="5"/>
      <c r="P28" s="9"/>
      <c r="Q28" s="9"/>
      <c r="R28" s="9"/>
      <c r="S28" s="9"/>
    </row>
    <row r="29" spans="1:19" s="3" customFormat="1" x14ac:dyDescent="0.2">
      <c r="A29" s="42"/>
      <c r="B29" s="7"/>
      <c r="C29" s="7"/>
      <c r="D29" s="7"/>
      <c r="E29" s="7"/>
      <c r="F29" s="5"/>
      <c r="G29" s="5" t="s">
        <v>92</v>
      </c>
      <c r="H29" s="11"/>
      <c r="I29" s="11"/>
      <c r="J29" s="5" t="str">
        <f>IF(F29="","",IF(F29=H29,"1",IF(F29&gt;H29,"2","0")))</f>
        <v/>
      </c>
      <c r="K29" s="11" t="s">
        <v>92</v>
      </c>
      <c r="L29" s="5" t="str">
        <f>IF(F29="","",IF(H29=F29,"1",IF(H29&gt;F29,"2","0")))</f>
        <v/>
      </c>
      <c r="O29" s="30"/>
      <c r="P29" s="30"/>
      <c r="Q29" s="30"/>
    </row>
    <row r="30" spans="1:19" s="3" customFormat="1" x14ac:dyDescent="0.2">
      <c r="A30" s="42" t="s">
        <v>37</v>
      </c>
      <c r="B30" s="7" t="s">
        <v>38</v>
      </c>
      <c r="C30" s="7" t="s">
        <v>92</v>
      </c>
      <c r="D30" s="7" t="s">
        <v>0</v>
      </c>
      <c r="E30" s="7" t="s">
        <v>1</v>
      </c>
      <c r="F30" s="5"/>
      <c r="G30" s="11"/>
      <c r="H30" s="5"/>
      <c r="I30" s="5"/>
      <c r="J30" s="5"/>
      <c r="K30" s="11"/>
      <c r="L30" s="5"/>
      <c r="O30" s="30"/>
      <c r="P30" s="30"/>
      <c r="Q30" s="30"/>
    </row>
    <row r="31" spans="1:19" s="3" customFormat="1" x14ac:dyDescent="0.2">
      <c r="A31" s="42"/>
      <c r="B31" s="7"/>
      <c r="C31" s="7" t="s">
        <v>92</v>
      </c>
      <c r="D31" s="7"/>
      <c r="E31" s="7"/>
      <c r="F31" s="5"/>
      <c r="G31" s="5"/>
      <c r="H31" s="5"/>
      <c r="I31" s="5"/>
      <c r="J31" s="5"/>
      <c r="K31" s="11"/>
      <c r="L31" s="5"/>
      <c r="O31" s="30"/>
      <c r="P31" s="30"/>
      <c r="Q31" s="30"/>
    </row>
    <row r="32" spans="1:19" s="3" customFormat="1" x14ac:dyDescent="0.2">
      <c r="A32" s="42"/>
      <c r="B32" s="7"/>
      <c r="C32" s="7"/>
      <c r="D32" s="7"/>
      <c r="E32" s="7"/>
      <c r="F32" s="5"/>
      <c r="G32" s="5" t="s">
        <v>92</v>
      </c>
      <c r="H32" s="11"/>
      <c r="I32" s="11"/>
      <c r="J32" s="5" t="str">
        <f>IF(F32="","",IF(F32=H32,"1",IF(F32&gt;H32,"2","0")))</f>
        <v/>
      </c>
      <c r="K32" s="11" t="s">
        <v>92</v>
      </c>
      <c r="L32" s="5" t="str">
        <f>IF(F32="","",IF(H32=F32,"1",IF(H32&gt;F32,"2","0")))</f>
        <v/>
      </c>
    </row>
    <row r="33" spans="1:12" s="3" customFormat="1" x14ac:dyDescent="0.2">
      <c r="A33" s="42" t="s">
        <v>37</v>
      </c>
      <c r="B33" s="7" t="s">
        <v>2</v>
      </c>
      <c r="C33" s="7" t="s">
        <v>92</v>
      </c>
      <c r="D33" s="7" t="s">
        <v>3</v>
      </c>
      <c r="E33" s="7" t="s">
        <v>4</v>
      </c>
      <c r="F33" s="5"/>
      <c r="G33" s="11"/>
      <c r="H33" s="5"/>
      <c r="I33" s="5"/>
      <c r="J33" s="5"/>
      <c r="K33" s="11"/>
      <c r="L33" s="5"/>
    </row>
    <row r="34" spans="1:12" s="3" customFormat="1" x14ac:dyDescent="0.2">
      <c r="A34" s="42"/>
      <c r="B34" s="7"/>
      <c r="C34" s="7" t="s">
        <v>92</v>
      </c>
      <c r="D34" s="7"/>
      <c r="E34" s="7"/>
      <c r="F34" s="5"/>
      <c r="G34" s="5"/>
      <c r="H34" s="5"/>
      <c r="I34" s="5"/>
      <c r="J34" s="5"/>
      <c r="K34" s="11"/>
      <c r="L34" s="5"/>
    </row>
    <row r="35" spans="1:12" s="3" customFormat="1" x14ac:dyDescent="0.2">
      <c r="A35"/>
      <c r="B35"/>
      <c r="C35" s="7"/>
      <c r="D35"/>
      <c r="E35" s="7"/>
      <c r="F35" s="5"/>
      <c r="G35" s="5"/>
      <c r="H35" s="5"/>
      <c r="I35" s="5"/>
      <c r="J35" s="5"/>
      <c r="K35" s="11"/>
      <c r="L35" s="5"/>
    </row>
    <row r="36" spans="1:12" s="4" customFormat="1" x14ac:dyDescent="0.2">
      <c r="A36" s="42"/>
      <c r="B36" s="7"/>
      <c r="C36" s="7"/>
      <c r="D36" s="7"/>
      <c r="E36" s="7"/>
      <c r="F36" s="6"/>
      <c r="G36" s="5" t="s">
        <v>92</v>
      </c>
      <c r="H36" s="6"/>
      <c r="I36" s="5"/>
      <c r="J36" s="5" t="str">
        <f>IF(F36="","",IF(F36=H36,"1",IF(F36&gt;H36,"2","0")))</f>
        <v/>
      </c>
      <c r="K36" s="11" t="s">
        <v>92</v>
      </c>
      <c r="L36" s="5" t="str">
        <f>IF(F36="","",IF(H36=F36,"1",IF(H36&gt;F36,"2","0")))</f>
        <v/>
      </c>
    </row>
    <row r="37" spans="1:12" s="4" customFormat="1" x14ac:dyDescent="0.2">
      <c r="A37" s="42" t="s">
        <v>5</v>
      </c>
      <c r="B37" s="7" t="s">
        <v>1</v>
      </c>
      <c r="C37" s="7" t="s">
        <v>92</v>
      </c>
      <c r="D37" s="7" t="s">
        <v>4</v>
      </c>
      <c r="E37" s="7" t="s">
        <v>6</v>
      </c>
      <c r="F37" s="6"/>
      <c r="G37" s="11"/>
      <c r="H37" s="6"/>
      <c r="I37" s="5"/>
      <c r="J37" s="5"/>
      <c r="K37" s="11"/>
      <c r="L37" s="5"/>
    </row>
    <row r="38" spans="1:12" s="4" customFormat="1" x14ac:dyDescent="0.2">
      <c r="A38" s="42"/>
      <c r="B38" s="7"/>
      <c r="C38" s="7" t="s">
        <v>92</v>
      </c>
      <c r="D38" s="7"/>
      <c r="E38" s="7"/>
      <c r="F38" s="6"/>
      <c r="G38" s="5"/>
      <c r="H38" s="6"/>
      <c r="I38" s="5"/>
      <c r="J38" s="5"/>
      <c r="K38" s="11"/>
      <c r="L38" s="5"/>
    </row>
    <row r="39" spans="1:12" s="5" customFormat="1" x14ac:dyDescent="0.2">
      <c r="A39" s="42"/>
      <c r="B39" s="7"/>
      <c r="C39" s="7"/>
      <c r="D39" s="7"/>
      <c r="E39" s="7"/>
      <c r="G39" s="5" t="s">
        <v>92</v>
      </c>
      <c r="J39" s="5" t="str">
        <f>IF(F39="","",IF(F39=H39,"1",IF(F39&gt;H39,"2","0")))</f>
        <v/>
      </c>
      <c r="K39" s="11" t="s">
        <v>92</v>
      </c>
      <c r="L39" s="5" t="str">
        <f>IF(F39="","",IF(H39=F39,"1",IF(H39&gt;F39,"2","0")))</f>
        <v/>
      </c>
    </row>
    <row r="40" spans="1:12" s="5" customFormat="1" x14ac:dyDescent="0.2">
      <c r="A40" s="42" t="s">
        <v>7</v>
      </c>
      <c r="B40" s="7" t="s">
        <v>8</v>
      </c>
      <c r="C40" s="7" t="s">
        <v>92</v>
      </c>
      <c r="D40" s="7" t="s">
        <v>9</v>
      </c>
      <c r="E40" s="7" t="s">
        <v>10</v>
      </c>
      <c r="G40" s="11"/>
      <c r="K40" s="11"/>
    </row>
    <row r="41" spans="1:12" s="5" customFormat="1" x14ac:dyDescent="0.2">
      <c r="A41" s="42"/>
      <c r="B41" s="2"/>
      <c r="C41" s="7" t="s">
        <v>92</v>
      </c>
      <c r="D41" s="2"/>
      <c r="E41" s="2"/>
      <c r="K41" s="11"/>
    </row>
    <row r="42" spans="1:12" x14ac:dyDescent="0.2">
      <c r="A42" s="42"/>
      <c r="B42" s="2"/>
      <c r="C42" s="7"/>
      <c r="D42" s="2"/>
      <c r="E42" s="2"/>
      <c r="G42" s="5" t="s">
        <v>92</v>
      </c>
      <c r="I42" s="5"/>
      <c r="J42" s="5" t="str">
        <f>IF(F42="","",IF(F42=H42,"1",IF(F42&gt;H42,"2","0")))</f>
        <v/>
      </c>
      <c r="K42" s="11" t="s">
        <v>92</v>
      </c>
      <c r="L42" s="5" t="str">
        <f>IF(F42="","",IF(H42=F42,"1",IF(H42&gt;F42,"2","0")))</f>
        <v/>
      </c>
    </row>
    <row r="43" spans="1:12" x14ac:dyDescent="0.2">
      <c r="A43" s="42" t="s">
        <v>11</v>
      </c>
      <c r="B43" s="7" t="s">
        <v>6</v>
      </c>
      <c r="C43" s="7" t="s">
        <v>92</v>
      </c>
      <c r="D43" s="7" t="s">
        <v>10</v>
      </c>
      <c r="E43" s="2" t="s">
        <v>14</v>
      </c>
      <c r="G43" s="5"/>
      <c r="I43" s="5"/>
      <c r="J43" s="5"/>
      <c r="L43" s="5"/>
    </row>
    <row r="44" spans="1:12" x14ac:dyDescent="0.2">
      <c r="A44" s="42"/>
      <c r="B44" s="2"/>
      <c r="C44" s="2"/>
      <c r="D44" s="2"/>
      <c r="E44" s="2"/>
      <c r="G44" s="5"/>
      <c r="I44" s="5"/>
      <c r="J44" s="5"/>
      <c r="L44" s="5"/>
    </row>
    <row r="45" spans="1:12" x14ac:dyDescent="0.2">
      <c r="A45" s="42"/>
      <c r="B45" s="2"/>
      <c r="C45" s="2"/>
      <c r="D45" s="2"/>
      <c r="E45" s="2"/>
      <c r="G45" s="5"/>
      <c r="J45" s="5"/>
      <c r="L45" s="5"/>
    </row>
    <row r="46" spans="1:12" x14ac:dyDescent="0.2">
      <c r="A46" s="39" t="s">
        <v>12</v>
      </c>
      <c r="B46" s="2"/>
      <c r="C46" s="2"/>
      <c r="D46" s="2"/>
      <c r="E46" s="2"/>
      <c r="G46" s="5"/>
      <c r="J46" s="5"/>
      <c r="L46" s="5"/>
    </row>
    <row r="47" spans="1:12" ht="7.5" customHeight="1" x14ac:dyDescent="0.2">
      <c r="A47" s="42"/>
      <c r="B47" s="2"/>
      <c r="C47" s="2"/>
      <c r="D47" s="2"/>
      <c r="E47" s="2"/>
      <c r="G47" s="5"/>
      <c r="I47" s="6"/>
      <c r="J47" s="5"/>
      <c r="L47" s="5"/>
    </row>
    <row r="48" spans="1:12" x14ac:dyDescent="0.2">
      <c r="A48" s="47" t="s">
        <v>15</v>
      </c>
      <c r="B48" s="2"/>
      <c r="C48" s="2"/>
      <c r="D48" s="2"/>
      <c r="E48" s="2"/>
      <c r="I48" s="6"/>
      <c r="J48" s="5"/>
      <c r="L48" s="5"/>
    </row>
    <row r="49" spans="1:12" x14ac:dyDescent="0.2">
      <c r="A49" s="47" t="s">
        <v>63</v>
      </c>
      <c r="B49" s="2"/>
      <c r="C49" s="2"/>
      <c r="D49" s="2"/>
      <c r="E49" s="2"/>
      <c r="G49" s="5"/>
      <c r="I49" s="6"/>
      <c r="J49" s="5"/>
      <c r="L49" s="5"/>
    </row>
    <row r="50" spans="1:12" x14ac:dyDescent="0.2">
      <c r="A50" s="20" t="s">
        <v>62</v>
      </c>
      <c r="B50" s="2"/>
      <c r="C50" s="2"/>
      <c r="D50" s="2"/>
      <c r="E50" s="2"/>
      <c r="I50" s="6"/>
      <c r="J50" s="6"/>
      <c r="K50" s="6"/>
      <c r="L50" s="6"/>
    </row>
    <row r="51" spans="1:12" x14ac:dyDescent="0.2">
      <c r="A51" s="20" t="s">
        <v>66</v>
      </c>
      <c r="B51" s="2"/>
      <c r="C51" s="2"/>
      <c r="D51" s="2"/>
      <c r="E51" s="2"/>
      <c r="I51" s="6"/>
      <c r="J51" s="6"/>
      <c r="K51" s="6"/>
      <c r="L51" s="6"/>
    </row>
    <row r="52" spans="1:12" x14ac:dyDescent="0.2">
      <c r="A52" s="20" t="s">
        <v>59</v>
      </c>
      <c r="B52" s="2"/>
      <c r="C52" s="2"/>
      <c r="D52" s="2"/>
      <c r="E52" s="2"/>
      <c r="I52" s="6"/>
      <c r="J52" s="6"/>
    </row>
    <row r="53" spans="1:12" s="13" customFormat="1" x14ac:dyDescent="0.2">
      <c r="A53" s="47" t="s">
        <v>36</v>
      </c>
      <c r="F53" s="6"/>
      <c r="G53" s="6"/>
      <c r="H53" s="6"/>
      <c r="I53" s="6"/>
      <c r="J53" s="6"/>
      <c r="K53" s="6"/>
      <c r="L53" s="6"/>
    </row>
    <row r="54" spans="1:12" s="13" customFormat="1" x14ac:dyDescent="0.2">
      <c r="A54" s="39"/>
      <c r="F54" s="6"/>
      <c r="G54" s="6"/>
      <c r="H54" s="6"/>
      <c r="I54" s="5"/>
      <c r="J54" s="6"/>
      <c r="K54" s="6"/>
      <c r="L54" s="6"/>
    </row>
    <row r="55" spans="1:12" x14ac:dyDescent="0.2">
      <c r="A55" s="42"/>
      <c r="D55" s="11"/>
      <c r="E55" s="11"/>
    </row>
    <row r="56" spans="1:12" x14ac:dyDescent="0.2">
      <c r="A56" s="42"/>
      <c r="D56" s="11"/>
      <c r="E56" s="11"/>
    </row>
    <row r="57" spans="1:12" x14ac:dyDescent="0.2">
      <c r="A57" s="42"/>
      <c r="D57" s="11"/>
      <c r="E57" s="11"/>
    </row>
    <row r="58" spans="1:12" x14ac:dyDescent="0.2">
      <c r="A58" s="42"/>
      <c r="D58" s="11"/>
      <c r="E58" s="11"/>
    </row>
    <row r="59" spans="1:12" x14ac:dyDescent="0.2">
      <c r="A59" s="42"/>
      <c r="D59" s="11"/>
      <c r="E59" s="11"/>
    </row>
    <row r="60" spans="1:12" x14ac:dyDescent="0.2">
      <c r="A60" s="42"/>
      <c r="D60" s="11"/>
      <c r="E60" s="11"/>
    </row>
    <row r="63" spans="1:12" x14ac:dyDescent="0.2">
      <c r="J63" s="5"/>
      <c r="L63" s="5"/>
    </row>
    <row r="64" spans="1:12" x14ac:dyDescent="0.2">
      <c r="J64" s="5"/>
      <c r="L64" s="5"/>
    </row>
    <row r="66" spans="9:12" x14ac:dyDescent="0.2">
      <c r="J66" s="5"/>
      <c r="L66" s="5"/>
    </row>
    <row r="67" spans="9:12" x14ac:dyDescent="0.2">
      <c r="J67" s="5"/>
      <c r="L67" s="5"/>
    </row>
    <row r="69" spans="9:12" x14ac:dyDescent="0.2">
      <c r="J69" s="5"/>
      <c r="L69" s="5"/>
    </row>
    <row r="70" spans="9:12" x14ac:dyDescent="0.2">
      <c r="J70" s="5"/>
      <c r="L70" s="5"/>
    </row>
    <row r="71" spans="9:12" x14ac:dyDescent="0.2">
      <c r="I71" s="6"/>
    </row>
    <row r="72" spans="9:12" x14ac:dyDescent="0.2">
      <c r="I72" s="6"/>
      <c r="J72" s="5"/>
      <c r="L72" s="5"/>
    </row>
    <row r="73" spans="9:12" x14ac:dyDescent="0.2">
      <c r="I73" s="6"/>
      <c r="J73" s="5"/>
      <c r="L73" s="5"/>
    </row>
    <row r="74" spans="9:12" x14ac:dyDescent="0.2">
      <c r="I74" s="6"/>
    </row>
    <row r="75" spans="9:12" x14ac:dyDescent="0.2">
      <c r="J75" s="5"/>
      <c r="L75" s="5"/>
    </row>
    <row r="76" spans="9:12" x14ac:dyDescent="0.2">
      <c r="I76" s="6"/>
      <c r="J76" s="5"/>
      <c r="L76" s="5"/>
    </row>
    <row r="78" spans="9:12" x14ac:dyDescent="0.2">
      <c r="J78" s="5"/>
      <c r="L78" s="5"/>
    </row>
    <row r="79" spans="9:12" x14ac:dyDescent="0.2">
      <c r="J79" s="5"/>
      <c r="L79" s="5"/>
    </row>
    <row r="80" spans="9:12" x14ac:dyDescent="0.2">
      <c r="J80" s="5"/>
      <c r="L80" s="5"/>
    </row>
    <row r="81" spans="9:12" x14ac:dyDescent="0.2">
      <c r="J81" s="5"/>
      <c r="L81" s="5"/>
    </row>
    <row r="82" spans="9:12" x14ac:dyDescent="0.2">
      <c r="J82" s="5"/>
      <c r="L82" s="5"/>
    </row>
    <row r="83" spans="9:12" x14ac:dyDescent="0.2">
      <c r="J83" s="6"/>
      <c r="K83" s="6"/>
      <c r="L83" s="6"/>
    </row>
    <row r="86" spans="9:12" x14ac:dyDescent="0.2">
      <c r="I86" s="6"/>
    </row>
    <row r="87" spans="9:12" x14ac:dyDescent="0.2">
      <c r="I87" s="6"/>
    </row>
    <row r="88" spans="9:12" x14ac:dyDescent="0.2">
      <c r="I88" s="6"/>
    </row>
    <row r="89" spans="9:12" x14ac:dyDescent="0.2">
      <c r="I89" s="6"/>
    </row>
    <row r="92" spans="9:12" x14ac:dyDescent="0.2">
      <c r="I92" s="6"/>
    </row>
    <row r="93" spans="9:12" x14ac:dyDescent="0.2">
      <c r="I93" s="6"/>
    </row>
  </sheetData>
  <pageMargins left="0.54" right="0.57999999999999996" top="0.984251969" bottom="0.984251969" header="0.4921259845" footer="0.4921259845"/>
  <pageSetup paperSize="9" orientation="portrait" horizontalDpi="300" verticalDpi="300"/>
  <headerFooter alignWithMargins="0">
    <oddHeader>&amp;A</oddHeader>
    <oddFooter>Seite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3"/>
  <sheetViews>
    <sheetView workbookViewId="0">
      <selection activeCell="P40" sqref="P40:P41"/>
    </sheetView>
  </sheetViews>
  <sheetFormatPr baseColWidth="10" defaultRowHeight="12.75" x14ac:dyDescent="0.2"/>
  <cols>
    <col min="1" max="1" width="15.85546875" customWidth="1"/>
    <col min="2" max="2" width="18.7109375" customWidth="1"/>
    <col min="3" max="3" width="1.7109375" bestFit="1" customWidth="1"/>
    <col min="4" max="4" width="21.42578125" customWidth="1"/>
    <col min="5" max="5" width="18.85546875" customWidth="1"/>
    <col min="6" max="6" width="3.42578125" style="11" customWidth="1"/>
    <col min="7" max="7" width="1.42578125" style="11" customWidth="1"/>
    <col min="8" max="8" width="3.42578125" style="11" customWidth="1"/>
    <col min="9" max="9" width="1.7109375" style="11" customWidth="1"/>
    <col min="10" max="10" width="2.85546875" style="11" customWidth="1"/>
    <col min="11" max="11" width="0.85546875" style="11" customWidth="1"/>
    <col min="12" max="12" width="3.42578125" style="11" customWidth="1"/>
  </cols>
  <sheetData>
    <row r="1" spans="1:12" ht="30" customHeight="1" x14ac:dyDescent="0.25">
      <c r="A1" s="197" t="s">
        <v>214</v>
      </c>
    </row>
    <row r="2" spans="1:12" s="13" customFormat="1" x14ac:dyDescent="0.2">
      <c r="A2" s="39" t="s">
        <v>79</v>
      </c>
      <c r="B2" s="40">
        <v>41834</v>
      </c>
      <c r="F2" s="6"/>
      <c r="G2" s="6"/>
      <c r="H2" s="6"/>
      <c r="I2" s="6"/>
      <c r="J2" s="6"/>
      <c r="K2" s="6"/>
      <c r="L2" s="6"/>
    </row>
    <row r="3" spans="1:12" s="13" customFormat="1" x14ac:dyDescent="0.2">
      <c r="A3" s="39" t="s">
        <v>80</v>
      </c>
      <c r="B3" s="206" t="s">
        <v>210</v>
      </c>
      <c r="F3" s="6"/>
      <c r="G3" s="6"/>
      <c r="H3" s="6"/>
      <c r="I3" s="6"/>
      <c r="J3" s="6"/>
      <c r="K3" s="6"/>
      <c r="L3" s="6"/>
    </row>
    <row r="4" spans="1:12" s="13" customFormat="1" x14ac:dyDescent="0.2">
      <c r="A4" s="39" t="s">
        <v>81</v>
      </c>
      <c r="B4" s="13" t="s">
        <v>67</v>
      </c>
      <c r="F4" s="6"/>
      <c r="G4" s="6"/>
      <c r="H4" s="6"/>
      <c r="I4" s="6"/>
      <c r="J4" s="6"/>
      <c r="K4" s="6"/>
      <c r="L4" s="6"/>
    </row>
    <row r="5" spans="1:12" s="13" customFormat="1" x14ac:dyDescent="0.2">
      <c r="A5" s="39" t="s">
        <v>82</v>
      </c>
      <c r="B5" s="13" t="s">
        <v>111</v>
      </c>
      <c r="F5" s="6"/>
      <c r="G5" s="6"/>
      <c r="H5" s="6"/>
      <c r="I5" s="6"/>
      <c r="J5" s="6"/>
      <c r="K5" s="6"/>
      <c r="L5" s="6"/>
    </row>
    <row r="6" spans="1:12" s="13" customFormat="1" x14ac:dyDescent="0.2">
      <c r="A6" s="39" t="s">
        <v>83</v>
      </c>
      <c r="B6" s="13" t="s">
        <v>77</v>
      </c>
      <c r="F6" s="6"/>
      <c r="G6" s="6"/>
      <c r="H6" s="6"/>
      <c r="I6" s="6"/>
      <c r="J6" s="6"/>
      <c r="K6" s="6"/>
      <c r="L6" s="6"/>
    </row>
    <row r="7" spans="1:12" s="13" customFormat="1" x14ac:dyDescent="0.2">
      <c r="A7" s="39" t="s">
        <v>213</v>
      </c>
      <c r="B7" s="131"/>
      <c r="F7" s="6"/>
      <c r="G7" s="6"/>
      <c r="H7" s="6"/>
      <c r="I7" s="6"/>
      <c r="J7" s="6"/>
      <c r="K7" s="6"/>
      <c r="L7" s="6"/>
    </row>
    <row r="8" spans="1:12" s="13" customFormat="1" hidden="1" x14ac:dyDescent="0.2">
      <c r="A8" s="39"/>
      <c r="F8" s="6"/>
      <c r="G8" s="6"/>
      <c r="H8" s="6"/>
      <c r="I8" s="6"/>
      <c r="J8" s="6"/>
      <c r="K8" s="6"/>
      <c r="L8" s="6"/>
    </row>
    <row r="9" spans="1:12" s="13" customFormat="1" hidden="1" x14ac:dyDescent="0.2">
      <c r="A9" s="39"/>
      <c r="F9" s="6"/>
      <c r="G9" s="6"/>
      <c r="H9" s="6"/>
      <c r="I9" s="6"/>
      <c r="J9" s="6"/>
      <c r="K9" s="6"/>
      <c r="L9" s="6"/>
    </row>
    <row r="10" spans="1:12" s="13" customFormat="1" hidden="1" x14ac:dyDescent="0.2">
      <c r="A10" s="39"/>
      <c r="F10" s="6"/>
      <c r="G10" s="6"/>
      <c r="H10" s="6"/>
      <c r="I10" s="6"/>
      <c r="J10" s="6"/>
      <c r="K10" s="6"/>
      <c r="L10" s="6"/>
    </row>
    <row r="11" spans="1:12" s="13" customFormat="1" x14ac:dyDescent="0.2">
      <c r="A11" s="39"/>
      <c r="F11" s="6"/>
      <c r="G11" s="6"/>
      <c r="H11" s="6"/>
      <c r="I11" s="6"/>
      <c r="J11" s="6"/>
      <c r="K11" s="6"/>
      <c r="L11" s="6"/>
    </row>
    <row r="12" spans="1:12" s="13" customFormat="1" x14ac:dyDescent="0.2">
      <c r="A12" s="39" t="s">
        <v>83</v>
      </c>
      <c r="B12" s="6" t="s">
        <v>93</v>
      </c>
      <c r="C12" s="6"/>
      <c r="E12" s="6" t="s">
        <v>94</v>
      </c>
      <c r="F12" s="6"/>
      <c r="G12" s="6"/>
      <c r="H12" s="6"/>
      <c r="I12" s="6"/>
      <c r="J12" s="6"/>
      <c r="K12" s="6"/>
      <c r="L12" s="6"/>
    </row>
    <row r="13" spans="1:12" s="13" customFormat="1" x14ac:dyDescent="0.2">
      <c r="A13" s="39" t="s">
        <v>105</v>
      </c>
      <c r="B13" s="58"/>
      <c r="E13" s="58"/>
      <c r="F13" s="6"/>
      <c r="G13" s="6"/>
      <c r="H13" s="6"/>
      <c r="I13" s="6"/>
      <c r="J13" s="6"/>
      <c r="K13" s="6"/>
      <c r="L13" s="6"/>
    </row>
    <row r="14" spans="1:12" s="13" customFormat="1" x14ac:dyDescent="0.2">
      <c r="A14" s="39"/>
      <c r="B14" s="58"/>
      <c r="E14" s="58"/>
      <c r="F14" s="6"/>
      <c r="G14" s="6"/>
      <c r="H14" s="6"/>
      <c r="I14" s="6"/>
      <c r="J14" s="6"/>
      <c r="K14" s="6"/>
      <c r="L14" s="6"/>
    </row>
    <row r="15" spans="1:12" s="13" customFormat="1" ht="13.5" thickBot="1" x14ac:dyDescent="0.25">
      <c r="A15" s="39"/>
      <c r="B15" s="107"/>
      <c r="E15" s="107"/>
      <c r="F15" s="6"/>
      <c r="G15" s="6"/>
      <c r="H15" s="6"/>
      <c r="I15" s="6"/>
      <c r="J15" s="6"/>
      <c r="K15" s="6"/>
      <c r="L15" s="6"/>
    </row>
    <row r="16" spans="1:12" s="13" customFormat="1" ht="12" customHeight="1" x14ac:dyDescent="0.2">
      <c r="A16" s="39"/>
      <c r="B16"/>
      <c r="C16"/>
      <c r="F16" s="6"/>
      <c r="G16" s="6"/>
      <c r="H16" s="6"/>
      <c r="I16" s="5"/>
      <c r="J16" s="5"/>
      <c r="K16" s="11"/>
      <c r="L16" s="5"/>
    </row>
    <row r="17" spans="1:19" s="4" customFormat="1" x14ac:dyDescent="0.2">
      <c r="A17" s="42"/>
      <c r="B17" s="6"/>
      <c r="C17" s="6"/>
      <c r="D17" s="6"/>
      <c r="E17" s="6"/>
      <c r="F17" s="6"/>
      <c r="G17" s="6"/>
      <c r="H17" s="6"/>
      <c r="I17" s="5"/>
      <c r="J17" s="5"/>
      <c r="K17" s="11"/>
      <c r="L17" s="5"/>
    </row>
    <row r="18" spans="1:19" s="4" customFormat="1" x14ac:dyDescent="0.2">
      <c r="A18" s="43" t="s">
        <v>84</v>
      </c>
      <c r="B18" s="6" t="s">
        <v>86</v>
      </c>
      <c r="C18" s="6"/>
      <c r="D18" s="6" t="s">
        <v>87</v>
      </c>
      <c r="E18" s="6" t="s">
        <v>88</v>
      </c>
      <c r="F18"/>
      <c r="G18" s="6" t="s">
        <v>89</v>
      </c>
      <c r="H18" s="6"/>
      <c r="I18" s="5"/>
      <c r="J18" s="6"/>
      <c r="K18" s="6" t="s">
        <v>90</v>
      </c>
      <c r="L18" s="6"/>
    </row>
    <row r="19" spans="1:19" s="4" customFormat="1" x14ac:dyDescent="0.2">
      <c r="A19" s="42"/>
      <c r="B19" s="6"/>
      <c r="C19" s="6"/>
      <c r="D19" s="6"/>
      <c r="E19" s="6"/>
      <c r="F19" s="6"/>
      <c r="G19" s="6"/>
      <c r="H19" s="6"/>
      <c r="I19" s="6"/>
      <c r="J19" s="6"/>
      <c r="K19" s="6"/>
      <c r="L19" s="6"/>
    </row>
    <row r="20" spans="1:19" s="3" customFormat="1" x14ac:dyDescent="0.2">
      <c r="A20" s="42"/>
      <c r="B20" s="7" t="str">
        <f>T(B13)</f>
        <v/>
      </c>
      <c r="C20" s="7" t="s">
        <v>92</v>
      </c>
      <c r="D20" s="7" t="str">
        <f>T(B15)</f>
        <v/>
      </c>
      <c r="E20" s="7" t="str">
        <f>T(B14)</f>
        <v/>
      </c>
      <c r="F20" s="5"/>
      <c r="G20" s="5" t="s">
        <v>92</v>
      </c>
      <c r="H20" s="5"/>
      <c r="I20" s="5"/>
      <c r="J20" s="5" t="str">
        <f>IF(F20="","",IF(F20=H20,"1",IF(F20&gt;H20,"2","0")))</f>
        <v/>
      </c>
      <c r="K20" s="11" t="s">
        <v>92</v>
      </c>
      <c r="L20" s="5" t="str">
        <f>IF(F20="","",IF(H20=F20,"1",IF(H20&gt;F20,"2","0")))</f>
        <v/>
      </c>
    </row>
    <row r="21" spans="1:19" s="3" customFormat="1" x14ac:dyDescent="0.2">
      <c r="A21" s="42"/>
      <c r="B21" s="7" t="str">
        <f>T(E13)</f>
        <v/>
      </c>
      <c r="C21" s="7" t="s">
        <v>92</v>
      </c>
      <c r="D21" s="7" t="str">
        <f>T(E15)</f>
        <v/>
      </c>
      <c r="E21" s="7" t="str">
        <f>T(E14)</f>
        <v/>
      </c>
      <c r="F21" s="5"/>
      <c r="G21" s="5" t="s">
        <v>92</v>
      </c>
      <c r="H21" s="5"/>
      <c r="I21" s="5"/>
      <c r="J21" s="5" t="str">
        <f>IF(F21="","",IF(F21=H21,"1",IF(F21&gt;H21,"2","0")))</f>
        <v/>
      </c>
      <c r="K21" s="11" t="s">
        <v>92</v>
      </c>
      <c r="L21" s="5" t="str">
        <f>IF(F21="","",IF(H21=F21,"1",IF(H21&gt;F21,"2","0")))</f>
        <v/>
      </c>
    </row>
    <row r="22" spans="1:19" s="3" customFormat="1" x14ac:dyDescent="0.2">
      <c r="A22" s="42"/>
      <c r="B22" s="2"/>
      <c r="C22" s="7"/>
      <c r="D22" s="2"/>
      <c r="E22" s="2"/>
      <c r="F22" s="5"/>
      <c r="G22" s="5"/>
      <c r="H22" s="5"/>
      <c r="I22" s="5"/>
      <c r="J22" s="5"/>
      <c r="K22" s="11"/>
      <c r="L22" s="5"/>
      <c r="P22" s="9"/>
      <c r="Q22" s="9"/>
      <c r="R22" s="9"/>
      <c r="S22" s="9"/>
    </row>
    <row r="23" spans="1:19" s="3" customFormat="1" x14ac:dyDescent="0.2">
      <c r="A23" s="42"/>
      <c r="B23" s="7" t="str">
        <f>T(B14)</f>
        <v/>
      </c>
      <c r="C23" s="7" t="s">
        <v>92</v>
      </c>
      <c r="D23" s="7" t="str">
        <f>T(B13)</f>
        <v/>
      </c>
      <c r="E23" s="7" t="str">
        <f>T(B15)</f>
        <v/>
      </c>
      <c r="F23" s="5"/>
      <c r="G23" s="5" t="s">
        <v>92</v>
      </c>
      <c r="H23" s="5"/>
      <c r="I23" s="5"/>
      <c r="J23" s="5" t="str">
        <f>IF(F23="","",IF(F23=H23,"1",IF(F23&gt;H23,"2","0")))</f>
        <v/>
      </c>
      <c r="K23" s="11" t="s">
        <v>92</v>
      </c>
      <c r="L23" s="5" t="str">
        <f>IF(F23="","",IF(H23=F23,"1",IF(H23&gt;F23,"2","0")))</f>
        <v/>
      </c>
      <c r="P23" s="9"/>
      <c r="Q23" s="9"/>
      <c r="R23" s="9"/>
      <c r="S23" s="9"/>
    </row>
    <row r="24" spans="1:19" s="3" customFormat="1" x14ac:dyDescent="0.2">
      <c r="A24"/>
      <c r="B24" s="7" t="str">
        <f>T(E14)</f>
        <v/>
      </c>
      <c r="C24" s="7" t="s">
        <v>92</v>
      </c>
      <c r="D24" s="7" t="str">
        <f>T(E13)</f>
        <v/>
      </c>
      <c r="E24" s="7" t="str">
        <f>T(E15)</f>
        <v/>
      </c>
      <c r="F24" s="5"/>
      <c r="G24" s="5" t="s">
        <v>92</v>
      </c>
      <c r="H24" s="5"/>
      <c r="I24" s="5"/>
      <c r="J24" s="5" t="str">
        <f>IF(F24="","",IF(F24=H24,"1",IF(F24&gt;H24,"2","0")))</f>
        <v/>
      </c>
      <c r="K24" s="11" t="s">
        <v>92</v>
      </c>
      <c r="L24" s="5" t="str">
        <f>IF(F24="","",IF(H24=F24,"1",IF(H24&gt;F24,"2","0")))</f>
        <v/>
      </c>
      <c r="P24" s="9"/>
      <c r="Q24" s="9"/>
      <c r="R24" s="9"/>
      <c r="S24" s="9"/>
    </row>
    <row r="25" spans="1:19" s="3" customFormat="1" x14ac:dyDescent="0.2">
      <c r="A25" s="42"/>
      <c r="B25" s="104"/>
      <c r="C25" s="7"/>
      <c r="D25" s="104"/>
      <c r="E25" s="7"/>
      <c r="F25" s="5"/>
      <c r="G25" s="5"/>
      <c r="H25" s="5"/>
      <c r="I25" s="5"/>
      <c r="J25" s="5"/>
      <c r="K25" s="11"/>
      <c r="L25" s="5"/>
      <c r="P25" s="30"/>
      <c r="Q25" s="30"/>
      <c r="R25" s="30"/>
      <c r="S25" s="9"/>
    </row>
    <row r="26" spans="1:19" s="3" customFormat="1" x14ac:dyDescent="0.2">
      <c r="A26" s="42"/>
      <c r="B26" s="7" t="str">
        <f>T(B15)</f>
        <v/>
      </c>
      <c r="C26" s="7" t="s">
        <v>92</v>
      </c>
      <c r="D26" s="7" t="str">
        <f>T(B14)</f>
        <v/>
      </c>
      <c r="E26" s="7" t="str">
        <f>T(B13)</f>
        <v/>
      </c>
      <c r="F26" s="5"/>
      <c r="G26" s="5" t="s">
        <v>92</v>
      </c>
      <c r="H26" s="5"/>
      <c r="I26" s="5"/>
      <c r="J26" s="5" t="str">
        <f>IF(F26="","",IF(F26=H26,"1",IF(F26&gt;H26,"2","0")))</f>
        <v/>
      </c>
      <c r="K26" s="11" t="s">
        <v>92</v>
      </c>
      <c r="L26" s="5" t="str">
        <f>IF(F26="","",IF(H26=F26,"1",IF(H26&gt;F26,"2","0")))</f>
        <v/>
      </c>
      <c r="P26" s="30"/>
      <c r="Q26" s="30"/>
      <c r="R26" s="30"/>
      <c r="S26" s="9"/>
    </row>
    <row r="27" spans="1:19" s="3" customFormat="1" x14ac:dyDescent="0.2">
      <c r="A27" s="42"/>
      <c r="B27" s="7" t="str">
        <f>T(E15)</f>
        <v/>
      </c>
      <c r="C27" s="7" t="s">
        <v>92</v>
      </c>
      <c r="D27" s="7" t="str">
        <f>T(E14)</f>
        <v/>
      </c>
      <c r="E27" s="7" t="str">
        <f>T(E13)</f>
        <v/>
      </c>
      <c r="F27" s="5"/>
      <c r="G27" s="5" t="s">
        <v>92</v>
      </c>
      <c r="H27" s="5"/>
      <c r="I27" s="5"/>
      <c r="J27" s="5" t="str">
        <f>IF(F27="","",IF(F27=H27,"1",IF(F27&gt;H27,"2","0")))</f>
        <v/>
      </c>
      <c r="K27" s="11" t="s">
        <v>92</v>
      </c>
      <c r="L27" s="5" t="str">
        <f>IF(F27="","",IF(H27=F27,"1",IF(H27&gt;F27,"2","0")))</f>
        <v/>
      </c>
      <c r="P27" s="30"/>
      <c r="Q27" s="30"/>
      <c r="R27" s="30"/>
      <c r="S27" s="9"/>
    </row>
    <row r="28" spans="1:19" s="3" customFormat="1" x14ac:dyDescent="0.2">
      <c r="A28" s="42"/>
      <c r="B28" s="7"/>
      <c r="C28" s="7"/>
      <c r="D28" s="7"/>
      <c r="E28" s="7"/>
      <c r="F28" s="5"/>
      <c r="G28" s="5"/>
      <c r="H28" s="5"/>
      <c r="I28" s="5"/>
      <c r="J28" s="5"/>
      <c r="K28" s="11"/>
      <c r="L28" s="5"/>
      <c r="P28" s="9"/>
      <c r="Q28" s="9"/>
      <c r="R28" s="9"/>
      <c r="S28" s="9"/>
    </row>
    <row r="29" spans="1:19" s="3" customFormat="1" x14ac:dyDescent="0.2">
      <c r="A29" s="42"/>
      <c r="B29" s="7"/>
      <c r="C29" s="7"/>
      <c r="D29" s="7"/>
      <c r="E29" s="7"/>
      <c r="F29" s="5"/>
      <c r="G29" s="5" t="s">
        <v>92</v>
      </c>
      <c r="H29" s="11"/>
      <c r="I29" s="11"/>
      <c r="J29" s="5" t="str">
        <f>IF(F29="","",IF(F29=H29,"1",IF(F29&gt;H29,"2","0")))</f>
        <v/>
      </c>
      <c r="K29" s="11" t="s">
        <v>92</v>
      </c>
      <c r="L29" s="5" t="str">
        <f>IF(F29="","",IF(H29=F29,"1",IF(H29&gt;F29,"2","0")))</f>
        <v/>
      </c>
    </row>
    <row r="30" spans="1:19" s="3" customFormat="1" x14ac:dyDescent="0.2">
      <c r="A30" s="42" t="s">
        <v>37</v>
      </c>
      <c r="B30" s="7" t="s">
        <v>38</v>
      </c>
      <c r="C30" s="7" t="s">
        <v>92</v>
      </c>
      <c r="D30" s="7" t="s">
        <v>0</v>
      </c>
      <c r="E30" s="7" t="s">
        <v>1</v>
      </c>
      <c r="F30" s="5"/>
      <c r="G30" s="11"/>
      <c r="H30" s="5"/>
      <c r="I30" s="5"/>
      <c r="J30" s="5"/>
      <c r="K30" s="11"/>
      <c r="L30" s="5"/>
    </row>
    <row r="31" spans="1:19" s="3" customFormat="1" x14ac:dyDescent="0.2">
      <c r="A31" s="42"/>
      <c r="B31" s="7"/>
      <c r="C31" s="7" t="s">
        <v>92</v>
      </c>
      <c r="D31" s="7"/>
      <c r="E31" s="7"/>
      <c r="F31" s="5"/>
      <c r="G31" s="5"/>
      <c r="H31" s="5"/>
      <c r="I31" s="5"/>
      <c r="J31" s="5"/>
      <c r="K31" s="11"/>
      <c r="L31" s="5"/>
    </row>
    <row r="32" spans="1:19" s="3" customFormat="1" x14ac:dyDescent="0.2">
      <c r="A32" s="42"/>
      <c r="B32" s="7"/>
      <c r="C32" s="7"/>
      <c r="D32" s="7"/>
      <c r="E32" s="7"/>
      <c r="F32" s="5"/>
      <c r="G32" s="5" t="s">
        <v>92</v>
      </c>
      <c r="H32" s="11"/>
      <c r="I32" s="11"/>
      <c r="J32" s="5" t="str">
        <f>IF(F32="","",IF(F32=H32,"1",IF(F32&gt;H32,"2","0")))</f>
        <v/>
      </c>
      <c r="K32" s="11" t="s">
        <v>92</v>
      </c>
      <c r="L32" s="5" t="str">
        <f>IF(F32="","",IF(H32=F32,"1",IF(H32&gt;F32,"2","0")))</f>
        <v/>
      </c>
    </row>
    <row r="33" spans="1:12" s="3" customFormat="1" x14ac:dyDescent="0.2">
      <c r="A33" s="42" t="s">
        <v>37</v>
      </c>
      <c r="B33" s="7" t="s">
        <v>2</v>
      </c>
      <c r="C33" s="7" t="s">
        <v>92</v>
      </c>
      <c r="D33" s="7" t="s">
        <v>3</v>
      </c>
      <c r="E33" s="7" t="s">
        <v>4</v>
      </c>
      <c r="F33" s="5"/>
      <c r="G33" s="11"/>
      <c r="H33" s="5"/>
      <c r="I33" s="5"/>
      <c r="J33" s="5"/>
      <c r="K33" s="11"/>
      <c r="L33" s="5"/>
    </row>
    <row r="34" spans="1:12" s="3" customFormat="1" x14ac:dyDescent="0.2">
      <c r="A34" s="42"/>
      <c r="B34" s="7"/>
      <c r="C34" s="7" t="s">
        <v>92</v>
      </c>
      <c r="D34" s="7"/>
      <c r="E34" s="7"/>
      <c r="F34" s="5"/>
      <c r="G34" s="5"/>
      <c r="H34" s="5"/>
      <c r="I34" s="5"/>
      <c r="J34" s="5"/>
      <c r="K34" s="11"/>
      <c r="L34" s="5"/>
    </row>
    <row r="35" spans="1:12" s="3" customFormat="1" x14ac:dyDescent="0.2">
      <c r="A35"/>
      <c r="B35"/>
      <c r="C35" s="7"/>
      <c r="D35"/>
      <c r="E35" s="7"/>
      <c r="F35" s="5"/>
      <c r="G35" s="5"/>
      <c r="H35" s="5"/>
      <c r="I35" s="5"/>
      <c r="J35" s="5"/>
      <c r="K35" s="11"/>
      <c r="L35" s="5"/>
    </row>
    <row r="36" spans="1:12" s="4" customFormat="1" x14ac:dyDescent="0.2">
      <c r="A36" s="42"/>
      <c r="B36" s="7"/>
      <c r="C36" s="7"/>
      <c r="D36" s="7"/>
      <c r="E36" s="7"/>
      <c r="F36" s="6"/>
      <c r="G36" s="5" t="s">
        <v>92</v>
      </c>
      <c r="H36" s="6"/>
      <c r="I36" s="5"/>
      <c r="J36" s="5" t="str">
        <f>IF(F36="","",IF(F36=H36,"1",IF(F36&gt;H36,"2","0")))</f>
        <v/>
      </c>
      <c r="K36" s="11" t="s">
        <v>92</v>
      </c>
      <c r="L36" s="5" t="str">
        <f>IF(F36="","",IF(H36=F36,"1",IF(H36&gt;F36,"2","0")))</f>
        <v/>
      </c>
    </row>
    <row r="37" spans="1:12" s="4" customFormat="1" x14ac:dyDescent="0.2">
      <c r="A37" s="42" t="s">
        <v>5</v>
      </c>
      <c r="B37" s="7" t="s">
        <v>1</v>
      </c>
      <c r="C37" s="7" t="s">
        <v>92</v>
      </c>
      <c r="D37" s="7" t="s">
        <v>4</v>
      </c>
      <c r="E37" s="7" t="s">
        <v>6</v>
      </c>
      <c r="F37" s="6"/>
      <c r="G37" s="11"/>
      <c r="H37" s="6"/>
      <c r="I37" s="5"/>
      <c r="J37" s="5"/>
      <c r="K37" s="11"/>
      <c r="L37" s="5"/>
    </row>
    <row r="38" spans="1:12" s="4" customFormat="1" x14ac:dyDescent="0.2">
      <c r="A38" s="42"/>
      <c r="B38" s="7"/>
      <c r="C38" s="7" t="s">
        <v>92</v>
      </c>
      <c r="D38" s="7"/>
      <c r="E38" s="7"/>
      <c r="F38" s="6"/>
      <c r="G38" s="5"/>
      <c r="H38" s="6"/>
      <c r="I38" s="5"/>
      <c r="J38" s="5"/>
      <c r="K38" s="11"/>
      <c r="L38" s="5"/>
    </row>
    <row r="39" spans="1:12" s="5" customFormat="1" x14ac:dyDescent="0.2">
      <c r="A39" s="42"/>
      <c r="B39" s="7"/>
      <c r="C39" s="7"/>
      <c r="D39" s="7"/>
      <c r="E39" s="7"/>
      <c r="G39" s="5" t="s">
        <v>92</v>
      </c>
      <c r="J39" s="5" t="str">
        <f>IF(F39="","",IF(F39=H39,"1",IF(F39&gt;H39,"2","0")))</f>
        <v/>
      </c>
      <c r="K39" s="11" t="s">
        <v>92</v>
      </c>
      <c r="L39" s="5" t="str">
        <f>IF(F39="","",IF(H39=F39,"1",IF(H39&gt;F39,"2","0")))</f>
        <v/>
      </c>
    </row>
    <row r="40" spans="1:12" s="5" customFormat="1" x14ac:dyDescent="0.2">
      <c r="A40" s="42" t="s">
        <v>7</v>
      </c>
      <c r="B40" s="7" t="s">
        <v>8</v>
      </c>
      <c r="C40" s="7" t="s">
        <v>92</v>
      </c>
      <c r="D40" s="7" t="s">
        <v>9</v>
      </c>
      <c r="E40" s="7" t="s">
        <v>10</v>
      </c>
      <c r="G40" s="11"/>
      <c r="K40" s="11"/>
    </row>
    <row r="41" spans="1:12" s="5" customFormat="1" x14ac:dyDescent="0.2">
      <c r="A41" s="42"/>
      <c r="B41" s="2"/>
      <c r="C41" s="7" t="s">
        <v>92</v>
      </c>
      <c r="D41" s="2"/>
      <c r="E41" s="2"/>
      <c r="K41" s="11"/>
    </row>
    <row r="42" spans="1:12" x14ac:dyDescent="0.2">
      <c r="A42" s="42"/>
      <c r="B42" s="2"/>
      <c r="C42" s="7"/>
      <c r="D42" s="2"/>
      <c r="E42" s="2"/>
      <c r="G42" s="5" t="s">
        <v>92</v>
      </c>
      <c r="I42" s="5"/>
      <c r="J42" s="5" t="str">
        <f>IF(F42="","",IF(F42=H42,"1",IF(F42&gt;H42,"2","0")))</f>
        <v/>
      </c>
      <c r="K42" s="11" t="s">
        <v>92</v>
      </c>
      <c r="L42" s="5" t="str">
        <f>IF(F42="","",IF(H42=F42,"1",IF(H42&gt;F42,"2","0")))</f>
        <v/>
      </c>
    </row>
    <row r="43" spans="1:12" x14ac:dyDescent="0.2">
      <c r="A43" s="42" t="s">
        <v>11</v>
      </c>
      <c r="B43" s="7" t="s">
        <v>6</v>
      </c>
      <c r="C43" s="7" t="s">
        <v>92</v>
      </c>
      <c r="D43" s="7" t="s">
        <v>10</v>
      </c>
      <c r="E43" s="2" t="s">
        <v>14</v>
      </c>
      <c r="G43" s="5"/>
      <c r="I43" s="5"/>
      <c r="J43" s="5"/>
      <c r="L43" s="5"/>
    </row>
    <row r="44" spans="1:12" x14ac:dyDescent="0.2">
      <c r="A44" s="42"/>
      <c r="B44" s="2"/>
      <c r="C44" s="2"/>
      <c r="D44" s="2"/>
      <c r="E44" s="2"/>
      <c r="G44" s="5"/>
      <c r="I44" s="5"/>
      <c r="J44" s="5"/>
      <c r="L44" s="5"/>
    </row>
    <row r="45" spans="1:12" x14ac:dyDescent="0.2">
      <c r="A45" s="42"/>
      <c r="B45" s="2"/>
      <c r="C45" s="2"/>
      <c r="D45" s="2"/>
      <c r="E45" s="2"/>
      <c r="G45" s="5"/>
      <c r="J45" s="5"/>
      <c r="L45" s="5"/>
    </row>
    <row r="46" spans="1:12" x14ac:dyDescent="0.2">
      <c r="A46" s="39" t="s">
        <v>12</v>
      </c>
      <c r="B46" s="2"/>
      <c r="C46" s="2"/>
      <c r="D46" s="2"/>
      <c r="E46" s="2"/>
      <c r="G46" s="5"/>
      <c r="J46" s="5"/>
      <c r="L46" s="5"/>
    </row>
    <row r="47" spans="1:12" ht="5.25" customHeight="1" x14ac:dyDescent="0.2">
      <c r="A47" s="42"/>
      <c r="B47" s="2"/>
      <c r="C47" s="2"/>
      <c r="D47" s="2"/>
      <c r="E47" s="2"/>
      <c r="G47" s="5"/>
      <c r="I47" s="6"/>
      <c r="J47" s="5"/>
      <c r="L47" s="5"/>
    </row>
    <row r="48" spans="1:12" x14ac:dyDescent="0.2">
      <c r="A48" s="47" t="s">
        <v>13</v>
      </c>
      <c r="B48" s="2"/>
      <c r="C48" s="2"/>
      <c r="D48" s="2"/>
      <c r="E48" s="2"/>
      <c r="I48" s="6"/>
      <c r="J48" s="5"/>
      <c r="L48" s="5"/>
    </row>
    <row r="49" spans="1:12" x14ac:dyDescent="0.2">
      <c r="A49" s="47" t="s">
        <v>63</v>
      </c>
      <c r="B49" s="2"/>
      <c r="C49" s="2"/>
      <c r="D49" s="2"/>
      <c r="E49" s="2"/>
      <c r="G49" s="5"/>
      <c r="I49" s="6"/>
      <c r="J49" s="5"/>
      <c r="L49" s="5"/>
    </row>
    <row r="50" spans="1:12" x14ac:dyDescent="0.2">
      <c r="A50" s="20" t="s">
        <v>62</v>
      </c>
      <c r="B50" s="2"/>
      <c r="C50" s="2"/>
      <c r="D50" s="2"/>
      <c r="E50" s="2"/>
      <c r="I50" s="6"/>
      <c r="J50" s="6"/>
      <c r="K50" s="6"/>
      <c r="L50" s="6"/>
    </row>
    <row r="51" spans="1:12" x14ac:dyDescent="0.2">
      <c r="A51" s="20" t="s">
        <v>66</v>
      </c>
      <c r="B51" s="2"/>
      <c r="C51" s="2"/>
      <c r="D51" s="2"/>
      <c r="E51" s="2"/>
      <c r="I51" s="6"/>
      <c r="J51" s="6"/>
      <c r="K51" s="6"/>
      <c r="L51" s="6"/>
    </row>
    <row r="52" spans="1:12" x14ac:dyDescent="0.2">
      <c r="A52" s="20" t="s">
        <v>59</v>
      </c>
      <c r="B52" s="2"/>
      <c r="C52" s="2"/>
      <c r="D52" s="2"/>
      <c r="E52" s="2"/>
      <c r="I52" s="6"/>
      <c r="J52" s="6"/>
    </row>
    <row r="53" spans="1:12" s="13" customFormat="1" x14ac:dyDescent="0.2">
      <c r="A53" s="47" t="s">
        <v>36</v>
      </c>
      <c r="F53" s="6"/>
      <c r="G53" s="6"/>
      <c r="H53" s="6"/>
      <c r="I53" s="6"/>
      <c r="J53" s="6"/>
      <c r="K53" s="6"/>
      <c r="L53" s="6"/>
    </row>
    <row r="54" spans="1:12" s="13" customFormat="1" x14ac:dyDescent="0.2">
      <c r="A54" s="39"/>
      <c r="F54" s="6"/>
      <c r="G54" s="6"/>
      <c r="H54" s="6"/>
      <c r="I54" s="5"/>
      <c r="J54" s="6"/>
      <c r="K54" s="6"/>
      <c r="L54" s="6"/>
    </row>
    <row r="55" spans="1:12" x14ac:dyDescent="0.2">
      <c r="A55" s="42"/>
      <c r="D55" s="11"/>
      <c r="E55" s="11"/>
    </row>
    <row r="56" spans="1:12" x14ac:dyDescent="0.2">
      <c r="A56" s="42"/>
      <c r="D56" s="11"/>
      <c r="E56" s="11"/>
    </row>
    <row r="57" spans="1:12" x14ac:dyDescent="0.2">
      <c r="A57" s="42"/>
      <c r="D57" s="11"/>
      <c r="E57" s="11"/>
    </row>
    <row r="58" spans="1:12" x14ac:dyDescent="0.2">
      <c r="A58" s="42"/>
      <c r="D58" s="11"/>
      <c r="E58" s="11"/>
    </row>
    <row r="59" spans="1:12" x14ac:dyDescent="0.2">
      <c r="A59" s="42"/>
      <c r="D59" s="11"/>
      <c r="E59" s="11"/>
    </row>
    <row r="60" spans="1:12" x14ac:dyDescent="0.2">
      <c r="A60" s="42"/>
      <c r="D60" s="11"/>
      <c r="E60" s="11"/>
    </row>
    <row r="63" spans="1:12" x14ac:dyDescent="0.2">
      <c r="J63" s="5"/>
      <c r="L63" s="5"/>
    </row>
    <row r="64" spans="1:12" x14ac:dyDescent="0.2">
      <c r="J64" s="5"/>
      <c r="L64" s="5"/>
    </row>
    <row r="66" spans="9:12" x14ac:dyDescent="0.2">
      <c r="J66" s="5"/>
      <c r="L66" s="5"/>
    </row>
    <row r="67" spans="9:12" x14ac:dyDescent="0.2">
      <c r="J67" s="5"/>
      <c r="L67" s="5"/>
    </row>
    <row r="69" spans="9:12" x14ac:dyDescent="0.2">
      <c r="J69" s="5"/>
      <c r="L69" s="5"/>
    </row>
    <row r="70" spans="9:12" x14ac:dyDescent="0.2">
      <c r="J70" s="5"/>
      <c r="L70" s="5"/>
    </row>
    <row r="71" spans="9:12" x14ac:dyDescent="0.2">
      <c r="I71" s="6"/>
    </row>
    <row r="72" spans="9:12" x14ac:dyDescent="0.2">
      <c r="I72" s="6"/>
      <c r="J72" s="5"/>
      <c r="L72" s="5"/>
    </row>
    <row r="73" spans="9:12" x14ac:dyDescent="0.2">
      <c r="I73" s="6"/>
      <c r="J73" s="5"/>
      <c r="L73" s="5"/>
    </row>
    <row r="74" spans="9:12" x14ac:dyDescent="0.2">
      <c r="I74" s="6"/>
    </row>
    <row r="75" spans="9:12" x14ac:dyDescent="0.2">
      <c r="J75" s="5"/>
      <c r="L75" s="5"/>
    </row>
    <row r="76" spans="9:12" x14ac:dyDescent="0.2">
      <c r="I76" s="6"/>
      <c r="J76" s="5"/>
      <c r="L76" s="5"/>
    </row>
    <row r="78" spans="9:12" x14ac:dyDescent="0.2">
      <c r="J78" s="5"/>
      <c r="L78" s="5"/>
    </row>
    <row r="79" spans="9:12" x14ac:dyDescent="0.2">
      <c r="J79" s="5"/>
      <c r="L79" s="5"/>
    </row>
    <row r="80" spans="9:12" x14ac:dyDescent="0.2">
      <c r="J80" s="5"/>
      <c r="L80" s="5"/>
    </row>
    <row r="81" spans="9:12" x14ac:dyDescent="0.2">
      <c r="J81" s="5"/>
      <c r="L81" s="5"/>
    </row>
    <row r="82" spans="9:12" x14ac:dyDescent="0.2">
      <c r="J82" s="5"/>
      <c r="L82" s="5"/>
    </row>
    <row r="83" spans="9:12" x14ac:dyDescent="0.2">
      <c r="J83" s="6"/>
      <c r="K83" s="6"/>
      <c r="L83" s="6"/>
    </row>
    <row r="86" spans="9:12" x14ac:dyDescent="0.2">
      <c r="I86" s="6"/>
    </row>
    <row r="87" spans="9:12" x14ac:dyDescent="0.2">
      <c r="I87" s="6"/>
    </row>
    <row r="88" spans="9:12" x14ac:dyDescent="0.2">
      <c r="I88" s="6"/>
    </row>
    <row r="89" spans="9:12" x14ac:dyDescent="0.2">
      <c r="I89" s="6"/>
    </row>
    <row r="92" spans="9:12" x14ac:dyDescent="0.2">
      <c r="I92" s="6"/>
    </row>
    <row r="93" spans="9:12" x14ac:dyDescent="0.2">
      <c r="I93" s="6"/>
    </row>
  </sheetData>
  <pageMargins left="0.54" right="0.57999999999999996" top="0.984251969" bottom="0.984251969" header="0.4921259845" footer="0.4921259845"/>
  <pageSetup paperSize="9" orientation="portrait" horizontalDpi="300" verticalDpi="300"/>
  <headerFooter alignWithMargins="0">
    <oddHeader>&amp;A</oddHeader>
    <oddFoote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view="pageBreakPreview" zoomScale="90" zoomScaleNormal="80" zoomScaleSheetLayoutView="90" workbookViewId="0">
      <selection activeCell="K35" sqref="K35"/>
    </sheetView>
  </sheetViews>
  <sheetFormatPr baseColWidth="10" defaultRowHeight="12.75" x14ac:dyDescent="0.2"/>
  <cols>
    <col min="1" max="1" width="13.140625" style="140" customWidth="1"/>
    <col min="2" max="2" width="3.85546875" style="140" customWidth="1"/>
    <col min="3" max="3" width="23.28515625" style="141" customWidth="1"/>
    <col min="4" max="4" width="3.140625" style="142" customWidth="1"/>
    <col min="5" max="5" width="22.7109375" style="140" customWidth="1"/>
    <col min="6" max="6" width="3.5703125" style="141" customWidth="1"/>
    <col min="7" max="7" width="22.7109375" style="142" customWidth="1"/>
    <col min="8" max="8" width="3.140625" style="140" customWidth="1"/>
    <col min="9" max="9" width="22.7109375" style="141" customWidth="1"/>
    <col min="10" max="10" width="3.5703125" style="140" customWidth="1"/>
    <col min="11" max="11" width="22.7109375" style="141" customWidth="1"/>
    <col min="12" max="12" width="3.7109375" style="143" customWidth="1"/>
    <col min="13" max="13" width="22.7109375" style="141" customWidth="1"/>
    <col min="14" max="14" width="2.85546875" style="143" customWidth="1"/>
    <col min="15" max="15" width="19" style="141" customWidth="1"/>
    <col min="16" max="16384" width="11.42578125" style="141"/>
  </cols>
  <sheetData>
    <row r="1" spans="1:15" x14ac:dyDescent="0.2">
      <c r="A1" s="139" t="s">
        <v>136</v>
      </c>
    </row>
    <row r="2" spans="1:15" s="139" customFormat="1" x14ac:dyDescent="0.2">
      <c r="B2" s="143"/>
      <c r="C2" s="201" t="s">
        <v>137</v>
      </c>
      <c r="D2" s="144"/>
      <c r="E2" s="139" t="s">
        <v>138</v>
      </c>
      <c r="G2" s="139" t="s">
        <v>139</v>
      </c>
      <c r="I2" s="139" t="s">
        <v>140</v>
      </c>
      <c r="J2" s="144"/>
      <c r="K2" s="144"/>
      <c r="L2" s="143"/>
      <c r="M2" s="145"/>
      <c r="N2" s="145"/>
    </row>
    <row r="3" spans="1:15" s="151" customFormat="1" x14ac:dyDescent="0.2">
      <c r="A3" s="146">
        <v>1</v>
      </c>
      <c r="B3" s="147"/>
      <c r="C3" s="142" t="s">
        <v>193</v>
      </c>
      <c r="D3" s="148"/>
      <c r="E3" s="142" t="s">
        <v>163</v>
      </c>
      <c r="F3" s="149"/>
      <c r="G3" s="142" t="s">
        <v>121</v>
      </c>
      <c r="H3" s="150"/>
      <c r="I3" s="142" t="s">
        <v>196</v>
      </c>
      <c r="J3" s="152"/>
      <c r="K3" s="142"/>
      <c r="L3" s="152"/>
      <c r="M3" s="145"/>
      <c r="N3" s="152"/>
    </row>
    <row r="4" spans="1:15" s="151" customFormat="1" x14ac:dyDescent="0.2">
      <c r="A4" s="146">
        <v>2</v>
      </c>
      <c r="B4" s="147"/>
      <c r="C4" s="142" t="s">
        <v>194</v>
      </c>
      <c r="D4" s="148"/>
      <c r="E4" s="142" t="s">
        <v>164</v>
      </c>
      <c r="F4" s="149"/>
      <c r="G4" s="142" t="s">
        <v>186</v>
      </c>
      <c r="H4" s="150"/>
      <c r="I4" s="145" t="s">
        <v>143</v>
      </c>
      <c r="J4" s="152"/>
      <c r="K4" s="142"/>
      <c r="L4" s="152"/>
      <c r="N4" s="152"/>
    </row>
    <row r="5" spans="1:15" s="151" customFormat="1" x14ac:dyDescent="0.2">
      <c r="A5" s="146">
        <v>3</v>
      </c>
      <c r="B5" s="147"/>
      <c r="C5" s="145" t="s">
        <v>109</v>
      </c>
      <c r="D5" s="148"/>
      <c r="E5" s="153" t="s">
        <v>123</v>
      </c>
      <c r="F5" s="149"/>
      <c r="G5" s="145" t="s">
        <v>119</v>
      </c>
      <c r="H5" s="150"/>
      <c r="I5" s="145" t="s">
        <v>197</v>
      </c>
      <c r="J5" s="152"/>
      <c r="K5" s="142"/>
      <c r="L5" s="152"/>
      <c r="N5" s="152"/>
      <c r="O5" s="145"/>
    </row>
    <row r="6" spans="1:15" s="151" customFormat="1" x14ac:dyDescent="0.2">
      <c r="A6" s="146">
        <v>4</v>
      </c>
      <c r="B6" s="147"/>
      <c r="C6" s="145" t="s">
        <v>110</v>
      </c>
      <c r="D6" s="148"/>
      <c r="E6" s="142" t="s">
        <v>171</v>
      </c>
      <c r="F6" s="149"/>
      <c r="G6" s="145" t="s">
        <v>120</v>
      </c>
      <c r="H6" s="150"/>
      <c r="I6" s="145" t="s">
        <v>99</v>
      </c>
      <c r="J6" s="152"/>
      <c r="K6" s="155"/>
      <c r="L6" s="152"/>
      <c r="N6" s="152"/>
      <c r="O6" s="145"/>
    </row>
    <row r="7" spans="1:15" s="151" customFormat="1" x14ac:dyDescent="0.2">
      <c r="A7" s="146">
        <v>5</v>
      </c>
      <c r="B7" s="147"/>
      <c r="C7" s="142" t="s">
        <v>116</v>
      </c>
      <c r="D7" s="148"/>
      <c r="E7" s="145" t="s">
        <v>117</v>
      </c>
      <c r="F7" s="149"/>
      <c r="G7" s="142" t="s">
        <v>52</v>
      </c>
      <c r="H7" s="150"/>
      <c r="I7" s="145" t="s">
        <v>100</v>
      </c>
      <c r="J7" s="152"/>
      <c r="K7" s="142"/>
      <c r="L7" s="152"/>
      <c r="M7" s="145"/>
      <c r="N7" s="152"/>
    </row>
    <row r="8" spans="1:15" s="151" customFormat="1" x14ac:dyDescent="0.2">
      <c r="A8" s="154">
        <v>6</v>
      </c>
      <c r="B8" s="147"/>
      <c r="C8" s="145" t="s">
        <v>162</v>
      </c>
      <c r="D8" s="148"/>
      <c r="E8" s="145" t="s">
        <v>118</v>
      </c>
      <c r="F8" s="149"/>
      <c r="G8" s="142" t="s">
        <v>26</v>
      </c>
      <c r="H8" s="150"/>
      <c r="I8" s="142" t="s">
        <v>145</v>
      </c>
      <c r="J8" s="152"/>
      <c r="K8" s="155"/>
      <c r="L8" s="140"/>
      <c r="M8" s="145"/>
      <c r="N8" s="152"/>
      <c r="O8" s="145"/>
    </row>
    <row r="9" spans="1:15" s="151" customFormat="1" x14ac:dyDescent="0.2">
      <c r="A9" s="154">
        <v>7</v>
      </c>
      <c r="B9" s="147"/>
      <c r="C9" s="145" t="s">
        <v>144</v>
      </c>
      <c r="D9" s="148"/>
      <c r="E9" s="145" t="s">
        <v>195</v>
      </c>
      <c r="F9" s="149"/>
      <c r="G9" s="142" t="s">
        <v>183</v>
      </c>
      <c r="H9" s="150"/>
      <c r="I9" s="145" t="s">
        <v>141</v>
      </c>
      <c r="J9" s="152"/>
      <c r="K9" s="155"/>
      <c r="L9" s="140"/>
      <c r="M9" s="142"/>
      <c r="N9" s="152"/>
      <c r="O9" s="145"/>
    </row>
    <row r="10" spans="1:15" s="151" customFormat="1" ht="13.5" thickBot="1" x14ac:dyDescent="0.25">
      <c r="B10" s="156"/>
      <c r="C10" s="157"/>
      <c r="D10" s="157"/>
      <c r="E10" s="156"/>
      <c r="F10" s="157"/>
      <c r="H10" s="156"/>
      <c r="I10" s="145"/>
      <c r="K10" s="157"/>
      <c r="L10" s="140"/>
      <c r="M10" s="145"/>
      <c r="N10" s="152"/>
      <c r="O10" s="145"/>
    </row>
    <row r="11" spans="1:15" s="155" customFormat="1" x14ac:dyDescent="0.2">
      <c r="A11" s="156" t="s">
        <v>146</v>
      </c>
      <c r="C11" s="158">
        <v>41771</v>
      </c>
      <c r="D11" s="159"/>
      <c r="E11" s="158">
        <v>41771</v>
      </c>
      <c r="F11" s="160"/>
      <c r="G11" s="158">
        <v>41771</v>
      </c>
      <c r="H11" s="160"/>
      <c r="I11" s="158">
        <v>41771</v>
      </c>
      <c r="J11" s="142"/>
      <c r="K11" s="160"/>
      <c r="M11" s="145"/>
      <c r="O11" s="145"/>
    </row>
    <row r="12" spans="1:15" s="155" customFormat="1" x14ac:dyDescent="0.2">
      <c r="A12" s="156" t="s">
        <v>147</v>
      </c>
      <c r="C12" s="161" t="s">
        <v>34</v>
      </c>
      <c r="D12" s="159"/>
      <c r="E12" s="161" t="s">
        <v>34</v>
      </c>
      <c r="F12" s="159"/>
      <c r="G12" s="161" t="s">
        <v>34</v>
      </c>
      <c r="I12" s="161" t="s">
        <v>34</v>
      </c>
      <c r="K12" s="159"/>
      <c r="M12" s="145"/>
      <c r="O12" s="145"/>
    </row>
    <row r="13" spans="1:15" s="155" customFormat="1" ht="13.5" thickBot="1" x14ac:dyDescent="0.25">
      <c r="C13" s="162" t="s">
        <v>170</v>
      </c>
      <c r="D13" s="159" t="s">
        <v>65</v>
      </c>
      <c r="E13" s="162" t="s">
        <v>171</v>
      </c>
      <c r="F13" s="159" t="s">
        <v>65</v>
      </c>
      <c r="G13" s="247" t="s">
        <v>186</v>
      </c>
      <c r="H13" s="155" t="s">
        <v>65</v>
      </c>
      <c r="I13" s="162" t="s">
        <v>143</v>
      </c>
      <c r="J13" s="145"/>
      <c r="K13" s="157"/>
      <c r="M13" s="145"/>
      <c r="O13" s="145"/>
    </row>
    <row r="14" spans="1:15" s="142" customFormat="1" ht="13.5" thickBot="1" x14ac:dyDescent="0.25">
      <c r="A14" s="156"/>
      <c r="C14" s="163"/>
      <c r="G14" s="145"/>
      <c r="K14" s="157"/>
      <c r="L14" s="156"/>
      <c r="N14" s="156"/>
      <c r="O14" s="145"/>
    </row>
    <row r="15" spans="1:15" s="142" customFormat="1" x14ac:dyDescent="0.2">
      <c r="A15" s="156" t="s">
        <v>146</v>
      </c>
      <c r="C15" s="158">
        <v>41806</v>
      </c>
      <c r="D15" s="160"/>
      <c r="E15" s="158">
        <v>41806</v>
      </c>
      <c r="F15" s="160"/>
      <c r="G15" s="158">
        <v>41806</v>
      </c>
      <c r="H15" s="160"/>
      <c r="I15" s="158">
        <v>41806</v>
      </c>
      <c r="K15" s="160"/>
      <c r="L15" s="156"/>
      <c r="M15" s="145"/>
      <c r="N15" s="156"/>
      <c r="O15" s="145"/>
    </row>
    <row r="16" spans="1:15" s="142" customFormat="1" x14ac:dyDescent="0.2">
      <c r="A16" s="156" t="s">
        <v>148</v>
      </c>
      <c r="C16" s="161" t="s">
        <v>34</v>
      </c>
      <c r="E16" s="161" t="s">
        <v>34</v>
      </c>
      <c r="G16" s="161" t="s">
        <v>34</v>
      </c>
      <c r="I16" s="161" t="s">
        <v>34</v>
      </c>
      <c r="K16" s="159"/>
      <c r="L16" s="156"/>
      <c r="N16" s="156"/>
      <c r="O16" s="145"/>
    </row>
    <row r="17" spans="1:15" s="142" customFormat="1" ht="13.5" thickBot="1" x14ac:dyDescent="0.25">
      <c r="A17" s="156"/>
      <c r="C17" s="162" t="s">
        <v>165</v>
      </c>
      <c r="E17" s="162" t="s">
        <v>124</v>
      </c>
      <c r="F17" s="142" t="s">
        <v>65</v>
      </c>
      <c r="G17" s="162" t="s">
        <v>142</v>
      </c>
      <c r="H17" s="142" t="s">
        <v>65</v>
      </c>
      <c r="I17" s="162" t="s">
        <v>196</v>
      </c>
      <c r="J17" s="145"/>
      <c r="K17" s="157"/>
      <c r="L17" s="156"/>
      <c r="N17" s="156"/>
      <c r="O17" s="145"/>
    </row>
    <row r="18" spans="1:15" s="142" customFormat="1" x14ac:dyDescent="0.2">
      <c r="A18" s="156"/>
      <c r="C18" s="167"/>
      <c r="E18" s="168"/>
      <c r="G18" s="168"/>
      <c r="I18" s="168"/>
      <c r="J18" s="145"/>
      <c r="K18" s="168"/>
      <c r="L18" s="156"/>
      <c r="N18" s="156"/>
      <c r="O18" s="145"/>
    </row>
    <row r="19" spans="1:15" s="142" customFormat="1" ht="13.5" thickBot="1" x14ac:dyDescent="0.25">
      <c r="A19" s="156"/>
      <c r="C19" s="156" t="s">
        <v>27</v>
      </c>
      <c r="D19" s="156"/>
      <c r="E19" s="164" t="s">
        <v>101</v>
      </c>
      <c r="F19" s="165"/>
      <c r="G19" s="156" t="s">
        <v>149</v>
      </c>
      <c r="H19" s="157"/>
      <c r="I19" s="157" t="s">
        <v>150</v>
      </c>
      <c r="J19" s="165"/>
      <c r="K19" s="157" t="s">
        <v>151</v>
      </c>
      <c r="M19" s="157"/>
      <c r="N19" s="166"/>
      <c r="O19" s="157"/>
    </row>
    <row r="20" spans="1:15" s="142" customFormat="1" ht="17.25" customHeight="1" x14ac:dyDescent="0.2">
      <c r="A20" s="156"/>
      <c r="C20" s="255" t="s">
        <v>201</v>
      </c>
      <c r="D20" s="156"/>
      <c r="E20" s="255" t="s">
        <v>201</v>
      </c>
      <c r="F20" s="160"/>
      <c r="G20" s="255" t="s">
        <v>201</v>
      </c>
      <c r="H20" s="160"/>
      <c r="I20" s="255" t="s">
        <v>201</v>
      </c>
      <c r="J20" s="160"/>
      <c r="K20" s="255" t="s">
        <v>201</v>
      </c>
      <c r="M20" s="253"/>
      <c r="N20" s="166"/>
      <c r="O20" s="157"/>
    </row>
    <row r="21" spans="1:15" s="142" customFormat="1" x14ac:dyDescent="0.2">
      <c r="A21" s="156" t="s">
        <v>147</v>
      </c>
      <c r="C21" s="256"/>
      <c r="D21" s="156"/>
      <c r="E21" s="256"/>
      <c r="G21" s="256"/>
      <c r="I21" s="256"/>
      <c r="K21" s="256"/>
      <c r="L21" s="153"/>
      <c r="M21" s="254"/>
      <c r="N21" s="166"/>
      <c r="O21" s="157"/>
    </row>
    <row r="22" spans="1:15" s="142" customFormat="1" ht="13.5" thickBot="1" x14ac:dyDescent="0.25">
      <c r="A22" s="156"/>
      <c r="C22" s="200" t="s">
        <v>34</v>
      </c>
      <c r="D22" s="156"/>
      <c r="E22" s="200" t="s">
        <v>34</v>
      </c>
      <c r="G22" s="200" t="s">
        <v>34</v>
      </c>
      <c r="I22" s="200" t="s">
        <v>34</v>
      </c>
      <c r="K22" s="200" t="s">
        <v>34</v>
      </c>
      <c r="M22" s="246"/>
      <c r="N22" s="166"/>
      <c r="O22" s="157"/>
    </row>
    <row r="23" spans="1:15" s="142" customFormat="1" ht="5.25" customHeight="1" x14ac:dyDescent="0.2">
      <c r="A23" s="156"/>
      <c r="C23" s="246"/>
      <c r="D23" s="156"/>
      <c r="E23" s="246"/>
      <c r="G23" s="246"/>
      <c r="I23" s="246"/>
      <c r="K23" s="246"/>
      <c r="M23" s="246"/>
      <c r="N23" s="166"/>
      <c r="O23" s="157"/>
    </row>
    <row r="24" spans="1:15" s="142" customFormat="1" ht="13.5" thickBot="1" x14ac:dyDescent="0.25">
      <c r="A24" s="156"/>
      <c r="C24" s="156" t="s">
        <v>27</v>
      </c>
      <c r="D24" s="156"/>
      <c r="E24" s="164" t="s">
        <v>101</v>
      </c>
      <c r="F24" s="157"/>
      <c r="G24" s="156" t="s">
        <v>149</v>
      </c>
      <c r="H24" s="157"/>
      <c r="I24" s="142" t="s">
        <v>76</v>
      </c>
      <c r="J24" s="157"/>
      <c r="K24" s="142" t="s">
        <v>77</v>
      </c>
      <c r="M24" s="157"/>
      <c r="N24" s="166"/>
      <c r="O24" s="157"/>
    </row>
    <row r="25" spans="1:15" s="142" customFormat="1" ht="19.5" customHeight="1" x14ac:dyDescent="0.2">
      <c r="A25" s="156"/>
      <c r="C25" s="255" t="s">
        <v>202</v>
      </c>
      <c r="D25" s="156"/>
      <c r="E25" s="255" t="s">
        <v>202</v>
      </c>
      <c r="F25" s="160"/>
      <c r="G25" s="255" t="s">
        <v>202</v>
      </c>
      <c r="H25" s="160"/>
      <c r="I25" s="255" t="s">
        <v>202</v>
      </c>
      <c r="J25" s="160"/>
      <c r="K25" s="255" t="s">
        <v>202</v>
      </c>
      <c r="M25" s="179"/>
      <c r="N25" s="166"/>
      <c r="O25" s="157"/>
    </row>
    <row r="26" spans="1:15" s="142" customFormat="1" x14ac:dyDescent="0.2">
      <c r="A26" s="156" t="s">
        <v>148</v>
      </c>
      <c r="C26" s="256"/>
      <c r="D26" s="156"/>
      <c r="E26" s="256"/>
      <c r="G26" s="256"/>
      <c r="I26" s="256"/>
      <c r="K26" s="256"/>
      <c r="M26" s="180"/>
      <c r="N26" s="166"/>
      <c r="O26" s="157"/>
    </row>
    <row r="27" spans="1:15" s="142" customFormat="1" ht="13.5" thickBot="1" x14ac:dyDescent="0.25">
      <c r="A27" s="156"/>
      <c r="C27" s="200" t="s">
        <v>34</v>
      </c>
      <c r="D27" s="156"/>
      <c r="E27" s="200" t="s">
        <v>34</v>
      </c>
      <c r="G27" s="200" t="s">
        <v>34</v>
      </c>
      <c r="I27" s="200" t="s">
        <v>34</v>
      </c>
      <c r="K27" s="200" t="s">
        <v>34</v>
      </c>
      <c r="M27" s="180"/>
      <c r="N27" s="166"/>
      <c r="O27" s="157"/>
    </row>
    <row r="28" spans="1:15" s="142" customFormat="1" x14ac:dyDescent="0.2">
      <c r="A28" s="156"/>
      <c r="C28" s="246"/>
      <c r="D28" s="156"/>
      <c r="E28" s="249"/>
      <c r="F28" s="157"/>
      <c r="G28" s="246"/>
      <c r="H28" s="157"/>
      <c r="I28" s="249"/>
      <c r="J28" s="157"/>
      <c r="K28" s="249"/>
      <c r="M28" s="181"/>
      <c r="N28" s="166"/>
      <c r="O28" s="157"/>
    </row>
    <row r="29" spans="1:15" s="142" customFormat="1" x14ac:dyDescent="0.2">
      <c r="A29" s="156"/>
      <c r="B29" s="156"/>
      <c r="C29" s="167"/>
      <c r="E29" s="157"/>
      <c r="F29" s="157"/>
      <c r="G29" s="157"/>
      <c r="H29" s="157"/>
      <c r="I29" s="157"/>
      <c r="J29" s="157"/>
      <c r="K29" s="157"/>
      <c r="L29" s="166"/>
      <c r="M29" s="157"/>
      <c r="N29" s="166"/>
      <c r="O29" s="157"/>
    </row>
    <row r="30" spans="1:15" s="144" customFormat="1" x14ac:dyDescent="0.2">
      <c r="A30" s="166" t="s">
        <v>152</v>
      </c>
      <c r="B30" s="166"/>
      <c r="C30" s="144" t="s">
        <v>153</v>
      </c>
      <c r="E30" s="166"/>
      <c r="F30" s="142"/>
      <c r="H30" s="166"/>
      <c r="I30" s="145"/>
      <c r="J30" s="166"/>
      <c r="K30" s="157"/>
      <c r="L30" s="166"/>
      <c r="M30" s="157"/>
      <c r="N30" s="166"/>
    </row>
    <row r="31" spans="1:15" s="139" customFormat="1" x14ac:dyDescent="0.2">
      <c r="A31" s="143"/>
      <c r="B31" s="143"/>
      <c r="C31" s="244" t="s">
        <v>199</v>
      </c>
      <c r="D31" s="144"/>
      <c r="E31" s="143"/>
      <c r="G31" s="144"/>
      <c r="H31" s="143"/>
      <c r="J31" s="142"/>
      <c r="L31" s="143"/>
      <c r="M31" s="182"/>
      <c r="N31" s="143"/>
      <c r="O31" s="169"/>
    </row>
    <row r="32" spans="1:15" s="139" customFormat="1" ht="13.5" thickBot="1" x14ac:dyDescent="0.25">
      <c r="A32" s="143"/>
      <c r="B32" s="143"/>
      <c r="C32" s="244" t="s">
        <v>200</v>
      </c>
      <c r="D32" s="144"/>
      <c r="E32" s="143"/>
      <c r="G32" s="144"/>
      <c r="H32" s="143"/>
      <c r="J32" s="142"/>
      <c r="L32" s="143"/>
      <c r="M32" s="182"/>
      <c r="N32" s="143"/>
      <c r="O32" s="169"/>
    </row>
    <row r="33" spans="1:15" s="139" customFormat="1" x14ac:dyDescent="0.2">
      <c r="A33" s="143"/>
      <c r="B33" s="143"/>
      <c r="D33" s="144"/>
      <c r="E33" s="143"/>
      <c r="G33" s="144"/>
      <c r="H33" s="143"/>
      <c r="I33" s="184" t="s">
        <v>166</v>
      </c>
      <c r="J33" s="142"/>
      <c r="L33" s="143"/>
      <c r="M33" s="252"/>
      <c r="N33" s="143"/>
      <c r="O33" s="169"/>
    </row>
    <row r="34" spans="1:15" s="139" customFormat="1" ht="11.25" customHeight="1" x14ac:dyDescent="0.2">
      <c r="A34" s="143"/>
      <c r="B34" s="143"/>
      <c r="D34" s="144"/>
      <c r="E34" s="143"/>
      <c r="G34" s="144"/>
      <c r="H34" s="143"/>
      <c r="I34" s="185" t="s">
        <v>167</v>
      </c>
      <c r="J34" s="142"/>
      <c r="L34" s="143"/>
      <c r="M34" s="252"/>
      <c r="N34" s="143"/>
      <c r="O34" s="169"/>
    </row>
    <row r="35" spans="1:15" s="139" customFormat="1" ht="13.5" thickBot="1" x14ac:dyDescent="0.25">
      <c r="A35" s="143" t="s">
        <v>154</v>
      </c>
      <c r="B35" s="143"/>
      <c r="C35" s="244" t="s">
        <v>155</v>
      </c>
      <c r="D35" s="144"/>
      <c r="E35" s="143"/>
      <c r="G35" s="144"/>
      <c r="H35" s="143"/>
      <c r="I35" s="183" t="s">
        <v>169</v>
      </c>
      <c r="J35" s="142"/>
      <c r="L35" s="143"/>
      <c r="M35" s="245"/>
      <c r="N35" s="143"/>
      <c r="O35" s="169"/>
    </row>
    <row r="36" spans="1:15" s="139" customFormat="1" x14ac:dyDescent="0.2">
      <c r="A36" s="143" t="s">
        <v>156</v>
      </c>
      <c r="B36" s="143"/>
      <c r="C36" s="139" t="s">
        <v>157</v>
      </c>
      <c r="D36" s="144"/>
      <c r="E36" s="143"/>
      <c r="G36" s="144"/>
      <c r="H36" s="143"/>
      <c r="J36" s="142"/>
      <c r="L36" s="143"/>
      <c r="M36" s="246"/>
      <c r="N36" s="143"/>
      <c r="O36" s="169"/>
    </row>
    <row r="37" spans="1:15" s="139" customFormat="1" x14ac:dyDescent="0.2">
      <c r="A37" s="143" t="s">
        <v>158</v>
      </c>
      <c r="B37" s="143"/>
      <c r="C37" s="139" t="s">
        <v>159</v>
      </c>
      <c r="D37" s="144"/>
      <c r="E37" s="143"/>
      <c r="G37" s="144"/>
      <c r="H37" s="143"/>
      <c r="J37" s="143"/>
      <c r="K37" s="141"/>
      <c r="L37" s="143"/>
      <c r="N37" s="143"/>
      <c r="O37" s="170"/>
    </row>
    <row r="38" spans="1:15" s="139" customFormat="1" x14ac:dyDescent="0.2">
      <c r="A38" s="143" t="s">
        <v>160</v>
      </c>
      <c r="B38" s="143"/>
      <c r="C38" s="244" t="s">
        <v>203</v>
      </c>
      <c r="D38" s="144"/>
      <c r="E38" s="143"/>
      <c r="G38" s="144"/>
      <c r="H38" s="143"/>
      <c r="J38" s="143"/>
      <c r="K38" s="141"/>
      <c r="L38" s="143"/>
      <c r="N38" s="143"/>
      <c r="O38" s="170"/>
    </row>
    <row r="39" spans="1:15" s="139" customFormat="1" x14ac:dyDescent="0.2">
      <c r="A39" s="143"/>
      <c r="B39" s="143"/>
      <c r="C39" s="139" t="s">
        <v>161</v>
      </c>
      <c r="D39" s="144"/>
      <c r="E39" s="143"/>
      <c r="G39" s="144"/>
      <c r="H39" s="143"/>
      <c r="J39" s="143"/>
      <c r="L39" s="143"/>
      <c r="M39" s="165"/>
      <c r="N39" s="143"/>
      <c r="O39" s="170"/>
    </row>
    <row r="40" spans="1:15" x14ac:dyDescent="0.2">
      <c r="A40" s="171"/>
      <c r="B40" s="171"/>
    </row>
    <row r="41" spans="1:15" s="139" customFormat="1" ht="15.75" x14ac:dyDescent="0.25">
      <c r="A41" s="248" t="s">
        <v>204</v>
      </c>
      <c r="B41" s="172"/>
      <c r="C41" s="173"/>
      <c r="D41" s="173"/>
      <c r="E41" s="172"/>
      <c r="F41" s="174"/>
      <c r="G41" s="173"/>
      <c r="H41" s="172"/>
      <c r="I41" s="174"/>
      <c r="J41" s="172"/>
      <c r="K41" s="144"/>
      <c r="L41" s="143"/>
      <c r="N41" s="143"/>
    </row>
    <row r="42" spans="1:15" ht="15.75" x14ac:dyDescent="0.25">
      <c r="A42" s="145" t="s">
        <v>172</v>
      </c>
      <c r="C42" s="176"/>
      <c r="D42" s="177"/>
      <c r="G42" s="177"/>
      <c r="L42" s="141"/>
    </row>
    <row r="43" spans="1:15" ht="15.75" x14ac:dyDescent="0.25">
      <c r="A43" s="145"/>
      <c r="C43" s="176"/>
      <c r="D43" s="177"/>
      <c r="G43" s="177"/>
      <c r="L43" s="141"/>
    </row>
    <row r="44" spans="1:15" ht="15.75" x14ac:dyDescent="0.25">
      <c r="A44" s="178">
        <v>41820</v>
      </c>
      <c r="C44" s="244" t="s">
        <v>205</v>
      </c>
      <c r="D44" s="177"/>
      <c r="G44" s="177"/>
    </row>
    <row r="45" spans="1:15" ht="15.75" x14ac:dyDescent="0.25">
      <c r="A45" s="143"/>
      <c r="C45" s="186"/>
      <c r="D45" s="187"/>
      <c r="E45" s="188"/>
      <c r="F45" s="189"/>
      <c r="G45" s="187"/>
    </row>
    <row r="46" spans="1:15" ht="8.25" customHeight="1" x14ac:dyDescent="0.25">
      <c r="A46" s="143"/>
      <c r="C46" s="144"/>
      <c r="D46" s="177"/>
      <c r="G46" s="177"/>
    </row>
    <row r="47" spans="1:15" ht="15.75" x14ac:dyDescent="0.25">
      <c r="A47" s="178">
        <v>41834</v>
      </c>
      <c r="C47" s="244" t="s">
        <v>206</v>
      </c>
      <c r="D47" s="177"/>
      <c r="G47" s="177"/>
    </row>
    <row r="48" spans="1:15" ht="15.75" x14ac:dyDescent="0.25">
      <c r="A48" s="143"/>
      <c r="C48" s="186"/>
      <c r="D48" s="187"/>
      <c r="E48" s="188"/>
      <c r="F48" s="189"/>
      <c r="G48" s="187"/>
    </row>
    <row r="49" spans="1:15" ht="5.25" customHeight="1" x14ac:dyDescent="0.25">
      <c r="A49" s="166"/>
      <c r="B49" s="156"/>
      <c r="C49" s="144"/>
      <c r="D49" s="177"/>
      <c r="E49" s="156"/>
      <c r="F49" s="142"/>
      <c r="G49" s="177"/>
    </row>
    <row r="50" spans="1:15" ht="15.75" x14ac:dyDescent="0.25">
      <c r="A50" s="250"/>
      <c r="B50" s="156"/>
      <c r="C50" s="177"/>
      <c r="D50" s="177"/>
      <c r="E50" s="156"/>
      <c r="F50" s="142"/>
      <c r="G50" s="177"/>
    </row>
    <row r="51" spans="1:15" ht="15.75" x14ac:dyDescent="0.25">
      <c r="A51" s="166"/>
      <c r="B51" s="156"/>
      <c r="C51" s="144"/>
      <c r="D51" s="177"/>
      <c r="E51" s="156"/>
      <c r="F51" s="142"/>
      <c r="G51" s="177"/>
    </row>
    <row r="52" spans="1:15" ht="7.5" customHeight="1" x14ac:dyDescent="0.25">
      <c r="A52" s="166"/>
      <c r="B52" s="156"/>
      <c r="C52" s="144"/>
      <c r="D52" s="177"/>
      <c r="E52" s="156"/>
      <c r="F52" s="142"/>
      <c r="G52" s="177"/>
    </row>
    <row r="53" spans="1:15" ht="15.75" x14ac:dyDescent="0.25">
      <c r="A53" s="250"/>
      <c r="B53" s="156"/>
      <c r="C53" s="177"/>
      <c r="D53" s="175"/>
      <c r="E53" s="156"/>
      <c r="F53" s="142"/>
      <c r="G53" s="175"/>
      <c r="J53" s="145"/>
    </row>
    <row r="54" spans="1:15" ht="15.75" x14ac:dyDescent="0.25">
      <c r="A54" s="250"/>
      <c r="B54" s="156"/>
      <c r="C54" s="144"/>
      <c r="D54" s="175"/>
      <c r="E54" s="156"/>
      <c r="F54" s="142"/>
      <c r="G54" s="175"/>
    </row>
    <row r="55" spans="1:15" x14ac:dyDescent="0.2">
      <c r="A55" s="156"/>
      <c r="B55" s="156"/>
      <c r="C55" s="142"/>
      <c r="E55" s="156"/>
      <c r="F55" s="142"/>
    </row>
    <row r="60" spans="1:15" s="140" customFormat="1" x14ac:dyDescent="0.2">
      <c r="C60" s="141"/>
      <c r="D60" s="141"/>
      <c r="E60" s="141"/>
      <c r="F60" s="141"/>
      <c r="G60" s="141"/>
      <c r="I60" s="141"/>
      <c r="K60" s="141"/>
      <c r="L60" s="143"/>
      <c r="M60" s="141"/>
      <c r="N60" s="143"/>
      <c r="O60" s="141"/>
    </row>
    <row r="61" spans="1:15" s="140" customFormat="1" x14ac:dyDescent="0.2">
      <c r="C61" s="141"/>
      <c r="D61" s="141"/>
      <c r="E61" s="141"/>
      <c r="F61" s="141"/>
      <c r="G61" s="141"/>
      <c r="I61" s="141"/>
      <c r="K61" s="141"/>
      <c r="L61" s="143"/>
      <c r="M61" s="141"/>
      <c r="N61" s="143"/>
      <c r="O61" s="141"/>
    </row>
    <row r="62" spans="1:15" s="140" customFormat="1" x14ac:dyDescent="0.2">
      <c r="C62" s="141"/>
      <c r="D62" s="141"/>
      <c r="E62" s="141"/>
      <c r="F62" s="141"/>
      <c r="G62" s="141"/>
      <c r="I62" s="141"/>
      <c r="K62" s="141"/>
      <c r="L62" s="143"/>
      <c r="M62" s="141"/>
      <c r="N62" s="143"/>
      <c r="O62" s="141"/>
    </row>
    <row r="65" spans="3:15" s="140" customFormat="1" x14ac:dyDescent="0.2">
      <c r="C65" s="145"/>
      <c r="D65" s="145"/>
      <c r="E65" s="145"/>
      <c r="F65" s="141"/>
      <c r="G65" s="142"/>
      <c r="I65" s="141"/>
      <c r="K65" s="141"/>
      <c r="L65" s="143"/>
      <c r="M65" s="141"/>
      <c r="N65" s="143"/>
      <c r="O65" s="141"/>
    </row>
  </sheetData>
  <mergeCells count="12">
    <mergeCell ref="M33:M34"/>
    <mergeCell ref="M20:M21"/>
    <mergeCell ref="C25:C26"/>
    <mergeCell ref="G25:G26"/>
    <mergeCell ref="E20:E21"/>
    <mergeCell ref="G20:G21"/>
    <mergeCell ref="C20:C21"/>
    <mergeCell ref="I20:I21"/>
    <mergeCell ref="K20:K21"/>
    <mergeCell ref="E25:E26"/>
    <mergeCell ref="I25:I26"/>
    <mergeCell ref="K25:K26"/>
  </mergeCells>
  <pageMargins left="0.25" right="0.25" top="0.75" bottom="0.75" header="0.3" footer="0.3"/>
  <pageSetup paperSize="9" scale="70" orientation="landscape" r:id="rId1"/>
  <headerFooter alignWithMargins="0">
    <oddHeader>&amp;C&amp;"Arial,Fett"&amp;18Spielplan Hallensaison 2017/2018 der U12</oddHeader>
    <oddFooter>&amp;CErstellt von Olaf Niemann am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82"/>
  <sheetViews>
    <sheetView tabSelected="1" view="pageBreakPreview" zoomScale="90" zoomScaleNormal="100" zoomScaleSheetLayoutView="90" workbookViewId="0">
      <selection activeCell="F19" sqref="F19"/>
    </sheetView>
  </sheetViews>
  <sheetFormatPr baseColWidth="10" defaultRowHeight="12.75" x14ac:dyDescent="0.2"/>
  <cols>
    <col min="1" max="1" width="6.7109375" style="6" customWidth="1"/>
    <col min="2" max="2" width="75.85546875" customWidth="1"/>
    <col min="3" max="3" width="8.42578125" style="11" customWidth="1"/>
    <col min="4" max="4" width="7.85546875" style="11" customWidth="1"/>
  </cols>
  <sheetData>
    <row r="2" spans="1:4" s="60" customFormat="1" ht="18" x14ac:dyDescent="0.25">
      <c r="A2" s="68"/>
      <c r="B2" s="60" t="s">
        <v>44</v>
      </c>
      <c r="C2" s="68"/>
      <c r="D2" s="69"/>
    </row>
    <row r="3" spans="1:4" s="60" customFormat="1" ht="18" x14ac:dyDescent="0.25">
      <c r="A3" s="68"/>
      <c r="B3" s="60" t="s">
        <v>45</v>
      </c>
      <c r="C3" s="70"/>
      <c r="D3" s="69"/>
    </row>
    <row r="4" spans="1:4" s="60" customFormat="1" ht="18" x14ac:dyDescent="0.25">
      <c r="A4" s="68"/>
      <c r="C4" s="70"/>
      <c r="D4" s="69"/>
    </row>
    <row r="5" spans="1:4" x14ac:dyDescent="0.2">
      <c r="C5" s="71"/>
    </row>
    <row r="6" spans="1:4" ht="15.75" x14ac:dyDescent="0.2">
      <c r="A6" s="12" t="s">
        <v>78</v>
      </c>
      <c r="B6" s="72" t="s">
        <v>46</v>
      </c>
      <c r="C6" s="73" t="s">
        <v>47</v>
      </c>
      <c r="D6" s="74" t="s">
        <v>25</v>
      </c>
    </row>
    <row r="7" spans="1:4" x14ac:dyDescent="0.2">
      <c r="A7" s="12"/>
      <c r="B7" s="75" t="s">
        <v>39</v>
      </c>
      <c r="C7" s="76"/>
      <c r="D7" s="74"/>
    </row>
    <row r="8" spans="1:4" x14ac:dyDescent="0.2">
      <c r="A8" s="12"/>
      <c r="B8" s="75" t="s">
        <v>40</v>
      </c>
      <c r="C8" s="76"/>
      <c r="D8" s="74"/>
    </row>
    <row r="9" spans="1:4" ht="25.5" x14ac:dyDescent="0.2">
      <c r="A9" s="12"/>
      <c r="B9" s="75" t="s">
        <v>41</v>
      </c>
      <c r="C9" s="77"/>
      <c r="D9" s="74"/>
    </row>
    <row r="10" spans="1:4" x14ac:dyDescent="0.2">
      <c r="A10" s="12"/>
      <c r="B10" s="75" t="s">
        <v>42</v>
      </c>
      <c r="C10" s="77"/>
      <c r="D10" s="74"/>
    </row>
    <row r="11" spans="1:4" ht="15.75" x14ac:dyDescent="0.2">
      <c r="A11" s="12"/>
      <c r="B11" s="78"/>
      <c r="C11" s="77"/>
      <c r="D11" s="74"/>
    </row>
    <row r="12" spans="1:4" ht="15.75" x14ac:dyDescent="0.2">
      <c r="A12" s="12" t="s">
        <v>63</v>
      </c>
      <c r="B12" s="79" t="s">
        <v>43</v>
      </c>
      <c r="C12" s="73"/>
      <c r="D12" s="74"/>
    </row>
    <row r="13" spans="1:4" x14ac:dyDescent="0.2">
      <c r="A13" s="12"/>
      <c r="B13" s="75" t="s">
        <v>21</v>
      </c>
      <c r="C13" s="76"/>
      <c r="D13" s="74"/>
    </row>
    <row r="14" spans="1:4" ht="25.5" x14ac:dyDescent="0.2">
      <c r="A14" s="12"/>
      <c r="B14" s="75" t="s">
        <v>16</v>
      </c>
      <c r="C14" s="77"/>
      <c r="D14" s="74"/>
    </row>
    <row r="15" spans="1:4" x14ac:dyDescent="0.2">
      <c r="A15" s="12"/>
      <c r="B15" s="75" t="s">
        <v>17</v>
      </c>
      <c r="C15" s="77"/>
      <c r="D15" s="74"/>
    </row>
    <row r="16" spans="1:4" ht="15.75" x14ac:dyDescent="0.2">
      <c r="A16" s="12"/>
      <c r="B16" s="78"/>
      <c r="C16" s="77"/>
      <c r="D16" s="74"/>
    </row>
    <row r="17" spans="1:4" x14ac:dyDescent="0.2">
      <c r="A17" s="12" t="s">
        <v>62</v>
      </c>
      <c r="B17" s="79" t="s">
        <v>18</v>
      </c>
      <c r="C17" s="77"/>
      <c r="D17" s="74"/>
    </row>
    <row r="18" spans="1:4" x14ac:dyDescent="0.2">
      <c r="A18" s="12"/>
      <c r="B18" s="80" t="s">
        <v>19</v>
      </c>
      <c r="C18" s="77"/>
      <c r="D18" s="74"/>
    </row>
    <row r="19" spans="1:4" ht="38.25" x14ac:dyDescent="0.2">
      <c r="A19" s="12"/>
      <c r="B19" s="75" t="s">
        <v>55</v>
      </c>
      <c r="C19" s="73"/>
      <c r="D19" s="74"/>
    </row>
    <row r="20" spans="1:4" ht="25.5" x14ac:dyDescent="0.2">
      <c r="A20" s="12"/>
      <c r="B20" s="75" t="s">
        <v>20</v>
      </c>
      <c r="C20" s="77"/>
      <c r="D20" s="74"/>
    </row>
    <row r="21" spans="1:4" ht="15.75" x14ac:dyDescent="0.2">
      <c r="A21" s="12"/>
      <c r="B21" s="78"/>
      <c r="C21" s="77"/>
      <c r="D21" s="74"/>
    </row>
    <row r="22" spans="1:4" x14ac:dyDescent="0.2">
      <c r="A22" s="12" t="s">
        <v>66</v>
      </c>
      <c r="B22" s="79" t="s">
        <v>48</v>
      </c>
      <c r="C22" s="77"/>
      <c r="D22" s="74"/>
    </row>
    <row r="23" spans="1:4" ht="25.5" x14ac:dyDescent="0.2">
      <c r="A23" s="12"/>
      <c r="B23" s="75" t="s">
        <v>49</v>
      </c>
      <c r="C23" s="77"/>
      <c r="D23" s="74"/>
    </row>
    <row r="24" spans="1:4" s="4" customFormat="1" x14ac:dyDescent="0.2">
      <c r="A24" s="12"/>
      <c r="B24" s="81" t="s">
        <v>50</v>
      </c>
      <c r="C24" s="76"/>
      <c r="D24" s="12"/>
    </row>
    <row r="25" spans="1:4" s="4" customFormat="1" x14ac:dyDescent="0.2">
      <c r="A25" s="12"/>
      <c r="B25" s="81" t="s">
        <v>51</v>
      </c>
      <c r="C25" s="76"/>
      <c r="D25" s="12"/>
    </row>
    <row r="26" spans="1:4" x14ac:dyDescent="0.2">
      <c r="A26" s="12"/>
      <c r="B26" s="75" t="s">
        <v>22</v>
      </c>
      <c r="C26" s="77"/>
      <c r="D26" s="74"/>
    </row>
    <row r="27" spans="1:4" ht="25.5" x14ac:dyDescent="0.2">
      <c r="A27" s="12"/>
      <c r="B27" s="75" t="s">
        <v>103</v>
      </c>
      <c r="C27" s="77"/>
      <c r="D27" s="74"/>
    </row>
    <row r="28" spans="1:4" x14ac:dyDescent="0.2">
      <c r="A28" s="12"/>
      <c r="B28" s="75" t="s">
        <v>104</v>
      </c>
      <c r="C28" s="76"/>
      <c r="D28" s="74"/>
    </row>
    <row r="29" spans="1:4" ht="25.5" x14ac:dyDescent="0.2">
      <c r="A29" s="12"/>
      <c r="B29" s="75" t="s">
        <v>56</v>
      </c>
      <c r="C29" s="77"/>
      <c r="D29" s="74"/>
    </row>
    <row r="30" spans="1:4" x14ac:dyDescent="0.2">
      <c r="A30" s="12"/>
      <c r="B30" s="81" t="s">
        <v>57</v>
      </c>
      <c r="C30" s="77"/>
      <c r="D30" s="74"/>
    </row>
    <row r="31" spans="1:4" x14ac:dyDescent="0.2">
      <c r="A31" s="12"/>
      <c r="B31" s="81" t="s">
        <v>58</v>
      </c>
      <c r="C31" s="77"/>
      <c r="D31" s="74"/>
    </row>
    <row r="32" spans="1:4" ht="15.75" x14ac:dyDescent="0.2">
      <c r="A32" s="12"/>
      <c r="B32" s="78"/>
      <c r="C32" s="77"/>
      <c r="D32" s="74"/>
    </row>
    <row r="33" spans="1:4" x14ac:dyDescent="0.2">
      <c r="A33" s="12" t="s">
        <v>59</v>
      </c>
      <c r="B33" s="79" t="s">
        <v>60</v>
      </c>
      <c r="C33" s="77"/>
      <c r="D33" s="74"/>
    </row>
    <row r="34" spans="1:4" x14ac:dyDescent="0.2">
      <c r="A34" s="12"/>
      <c r="B34" s="75" t="s">
        <v>61</v>
      </c>
      <c r="C34" s="77"/>
      <c r="D34" s="74"/>
    </row>
    <row r="35" spans="1:4" ht="25.5" x14ac:dyDescent="0.2">
      <c r="A35" s="12"/>
      <c r="B35" s="82" t="s">
        <v>23</v>
      </c>
      <c r="C35" s="77"/>
      <c r="D35" s="74"/>
    </row>
    <row r="36" spans="1:4" ht="25.5" x14ac:dyDescent="0.2">
      <c r="A36" s="12"/>
      <c r="B36" s="75" t="s">
        <v>53</v>
      </c>
      <c r="C36" s="77"/>
      <c r="D36" s="74"/>
    </row>
    <row r="37" spans="1:4" x14ac:dyDescent="0.2">
      <c r="A37" s="12"/>
      <c r="B37" s="75" t="s">
        <v>54</v>
      </c>
      <c r="C37" s="74"/>
      <c r="D37" s="74"/>
    </row>
    <row r="38" spans="1:4" ht="25.5" x14ac:dyDescent="0.2">
      <c r="A38" s="12"/>
      <c r="B38" s="82" t="s">
        <v>28</v>
      </c>
      <c r="C38" s="74"/>
      <c r="D38" s="74"/>
    </row>
    <row r="40" spans="1:4" s="60" customFormat="1" ht="18" x14ac:dyDescent="0.25">
      <c r="A40" s="68"/>
      <c r="B40" s="83" t="s">
        <v>29</v>
      </c>
      <c r="C40" s="69"/>
      <c r="D40" s="69"/>
    </row>
    <row r="41" spans="1:4" s="60" customFormat="1" ht="18" x14ac:dyDescent="0.25">
      <c r="A41" s="68"/>
      <c r="B41" s="84" t="s">
        <v>30</v>
      </c>
      <c r="C41" s="69"/>
      <c r="D41" s="69"/>
    </row>
    <row r="42" spans="1:4" s="60" customFormat="1" ht="18" x14ac:dyDescent="0.25">
      <c r="A42" s="68"/>
      <c r="B42" s="84" t="s">
        <v>31</v>
      </c>
      <c r="C42" s="69"/>
      <c r="D42" s="69"/>
    </row>
    <row r="43" spans="1:4" s="60" customFormat="1" ht="18" x14ac:dyDescent="0.25">
      <c r="A43" s="68"/>
      <c r="B43" s="198"/>
      <c r="C43" s="69"/>
      <c r="D43" s="69"/>
    </row>
    <row r="44" spans="1:4" s="60" customFormat="1" ht="18" x14ac:dyDescent="0.25">
      <c r="A44" s="68"/>
      <c r="B44" s="198"/>
      <c r="C44" s="69"/>
      <c r="D44" s="69"/>
    </row>
    <row r="46" spans="1:4" s="60" customFormat="1" ht="18" x14ac:dyDescent="0.25">
      <c r="A46" s="68"/>
      <c r="B46" s="85" t="s">
        <v>32</v>
      </c>
      <c r="C46" s="69"/>
      <c r="D46" s="69"/>
    </row>
    <row r="47" spans="1:4" s="60" customFormat="1" ht="18" x14ac:dyDescent="0.25">
      <c r="A47" s="68"/>
      <c r="B47" s="86"/>
      <c r="C47" s="69"/>
      <c r="D47" s="69"/>
    </row>
    <row r="48" spans="1:4" s="60" customFormat="1" ht="18" x14ac:dyDescent="0.25">
      <c r="A48" s="68"/>
      <c r="B48" s="86"/>
      <c r="C48" s="69"/>
      <c r="D48" s="69"/>
    </row>
    <row r="49" spans="1:4" s="60" customFormat="1" ht="18" x14ac:dyDescent="0.25">
      <c r="A49" s="68"/>
      <c r="B49" s="86"/>
      <c r="C49" s="69"/>
      <c r="D49" s="69"/>
    </row>
    <row r="50" spans="1:4" s="60" customFormat="1" ht="18" x14ac:dyDescent="0.25">
      <c r="A50" s="68"/>
      <c r="B50" s="86"/>
      <c r="C50" s="69"/>
      <c r="D50" s="69"/>
    </row>
    <row r="51" spans="1:4" s="60" customFormat="1" ht="18" x14ac:dyDescent="0.25">
      <c r="A51" s="68"/>
      <c r="B51" s="86"/>
      <c r="C51" s="69"/>
      <c r="D51" s="69"/>
    </row>
    <row r="52" spans="1:4" s="60" customFormat="1" ht="18" x14ac:dyDescent="0.25">
      <c r="A52" s="68"/>
      <c r="B52" s="86"/>
      <c r="C52" s="69"/>
      <c r="D52" s="69"/>
    </row>
    <row r="53" spans="1:4" s="60" customFormat="1" ht="18" x14ac:dyDescent="0.25">
      <c r="A53" s="68"/>
      <c r="B53" s="86"/>
      <c r="C53" s="69"/>
      <c r="D53" s="69"/>
    </row>
    <row r="54" spans="1:4" s="60" customFormat="1" ht="18" x14ac:dyDescent="0.25">
      <c r="A54" s="68"/>
      <c r="B54" s="86"/>
      <c r="C54" s="69"/>
      <c r="D54" s="69"/>
    </row>
    <row r="55" spans="1:4" s="60" customFormat="1" ht="18" x14ac:dyDescent="0.25">
      <c r="A55" s="68"/>
      <c r="B55" s="86"/>
      <c r="C55" s="69"/>
      <c r="D55" s="69"/>
    </row>
    <row r="56" spans="1:4" s="60" customFormat="1" ht="18" x14ac:dyDescent="0.25">
      <c r="A56" s="68"/>
      <c r="B56" s="86"/>
      <c r="C56" s="69"/>
      <c r="D56" s="69"/>
    </row>
    <row r="57" spans="1:4" s="60" customFormat="1" ht="18" x14ac:dyDescent="0.25">
      <c r="A57" s="68"/>
      <c r="B57" s="86"/>
      <c r="C57" s="69"/>
      <c r="D57" s="69"/>
    </row>
    <row r="58" spans="1:4" s="60" customFormat="1" ht="18" x14ac:dyDescent="0.25">
      <c r="A58" s="68"/>
      <c r="B58" s="86"/>
      <c r="C58" s="69"/>
      <c r="D58" s="69"/>
    </row>
    <row r="59" spans="1:4" s="60" customFormat="1" ht="18" x14ac:dyDescent="0.25">
      <c r="A59" s="68"/>
      <c r="B59" s="86"/>
      <c r="C59" s="69"/>
      <c r="D59" s="69"/>
    </row>
    <row r="60" spans="1:4" s="60" customFormat="1" ht="18" x14ac:dyDescent="0.25">
      <c r="A60" s="68"/>
      <c r="B60" s="86"/>
      <c r="C60" s="69"/>
      <c r="D60" s="69"/>
    </row>
    <row r="61" spans="1:4" s="60" customFormat="1" ht="18" x14ac:dyDescent="0.25">
      <c r="A61" s="68"/>
      <c r="B61" s="86"/>
      <c r="C61" s="69"/>
      <c r="D61" s="69"/>
    </row>
    <row r="62" spans="1:4" s="60" customFormat="1" ht="18" x14ac:dyDescent="0.25">
      <c r="A62" s="68"/>
      <c r="B62" s="86"/>
      <c r="C62" s="69"/>
      <c r="D62" s="69"/>
    </row>
    <row r="63" spans="1:4" s="60" customFormat="1" ht="18" x14ac:dyDescent="0.25">
      <c r="A63" s="68"/>
      <c r="B63" s="86"/>
      <c r="C63" s="69"/>
      <c r="D63" s="69"/>
    </row>
    <row r="64" spans="1:4" s="60" customFormat="1" ht="18" x14ac:dyDescent="0.25">
      <c r="A64" s="68"/>
      <c r="B64" s="86"/>
      <c r="C64" s="69"/>
      <c r="D64" s="69"/>
    </row>
    <row r="65" spans="1:4" s="60" customFormat="1" ht="18" x14ac:dyDescent="0.25">
      <c r="A65" s="68"/>
      <c r="B65" s="86"/>
      <c r="C65" s="69"/>
      <c r="D65" s="69"/>
    </row>
    <row r="66" spans="1:4" s="60" customFormat="1" ht="18" x14ac:dyDescent="0.25">
      <c r="A66" s="68"/>
      <c r="B66" s="85"/>
      <c r="C66" s="69"/>
      <c r="D66" s="69"/>
    </row>
    <row r="67" spans="1:4" s="60" customFormat="1" ht="18" x14ac:dyDescent="0.25">
      <c r="A67" s="68"/>
      <c r="B67" s="85"/>
      <c r="C67" s="69"/>
      <c r="D67" s="69"/>
    </row>
    <row r="68" spans="1:4" x14ac:dyDescent="0.2">
      <c r="B68" s="87" t="s">
        <v>24</v>
      </c>
    </row>
    <row r="69" spans="1:4" ht="15.75" x14ac:dyDescent="0.2">
      <c r="B69" s="88"/>
    </row>
    <row r="70" spans="1:4" x14ac:dyDescent="0.2">
      <c r="B70" s="89" t="s">
        <v>33</v>
      </c>
    </row>
    <row r="71" spans="1:4" ht="25.5" x14ac:dyDescent="0.2">
      <c r="B71" s="90" t="s">
        <v>69</v>
      </c>
    </row>
    <row r="72" spans="1:4" x14ac:dyDescent="0.2">
      <c r="B72" s="90"/>
    </row>
    <row r="73" spans="1:4" x14ac:dyDescent="0.2">
      <c r="B73" s="91" t="s">
        <v>70</v>
      </c>
    </row>
    <row r="74" spans="1:4" x14ac:dyDescent="0.2">
      <c r="B74" s="91" t="s">
        <v>71</v>
      </c>
    </row>
    <row r="75" spans="1:4" x14ac:dyDescent="0.2">
      <c r="B75" s="91" t="s">
        <v>72</v>
      </c>
    </row>
    <row r="76" spans="1:4" x14ac:dyDescent="0.2">
      <c r="B76" s="91" t="s">
        <v>73</v>
      </c>
    </row>
    <row r="77" spans="1:4" ht="38.25" x14ac:dyDescent="0.2">
      <c r="B77" s="92" t="s">
        <v>68</v>
      </c>
    </row>
    <row r="80" spans="1:4" x14ac:dyDescent="0.2">
      <c r="B80" s="89" t="s">
        <v>107</v>
      </c>
    </row>
    <row r="81" spans="2:2" ht="38.25" x14ac:dyDescent="0.2">
      <c r="B81" s="90" t="s">
        <v>108</v>
      </c>
    </row>
    <row r="82" spans="2:2" ht="25.5" x14ac:dyDescent="0.2">
      <c r="B82" s="92" t="s">
        <v>35</v>
      </c>
    </row>
  </sheetData>
  <phoneticPr fontId="0" type="noConversion"/>
  <pageMargins left="0.35" right="0.24" top="0.45" bottom="0.66" header="0.26" footer="0.39"/>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57"/>
  <sheetViews>
    <sheetView zoomScale="90" zoomScaleNormal="90" workbookViewId="0">
      <selection activeCell="G13" sqref="G13"/>
    </sheetView>
  </sheetViews>
  <sheetFormatPr baseColWidth="10" defaultRowHeight="12.75" x14ac:dyDescent="0.2"/>
  <cols>
    <col min="1" max="1" width="1.140625" customWidth="1"/>
    <col min="2" max="2" width="3.28515625" bestFit="1" customWidth="1"/>
    <col min="3" max="3" width="20.7109375" customWidth="1"/>
    <col min="4" max="4" width="2.7109375" customWidth="1"/>
    <col min="5" max="5" width="17.7109375" customWidth="1"/>
    <col min="6" max="6" width="4.7109375" bestFit="1" customWidth="1"/>
    <col min="7" max="7" width="19" bestFit="1" customWidth="1"/>
    <col min="8" max="8" width="3.140625" bestFit="1" customWidth="1"/>
    <col min="9" max="9" width="19.140625" bestFit="1" customWidth="1"/>
    <col min="10" max="10" width="2.85546875" customWidth="1"/>
    <col min="11" max="11" width="13.85546875" customWidth="1"/>
    <col min="12" max="13" width="3.7109375" bestFit="1" customWidth="1"/>
    <col min="14" max="14" width="2.85546875" customWidth="1"/>
    <col min="15" max="15" width="3.140625" bestFit="1" customWidth="1"/>
    <col min="16" max="16" width="4.28515625" customWidth="1"/>
    <col min="17" max="17" width="1.7109375" customWidth="1"/>
    <col min="18" max="18" width="3.140625" bestFit="1" customWidth="1"/>
    <col min="19" max="19" width="3.85546875" customWidth="1"/>
    <col min="20" max="20" width="20.42578125" customWidth="1"/>
    <col min="21" max="21" width="4" customWidth="1"/>
    <col min="22" max="22" width="17" customWidth="1"/>
    <col min="23" max="23" width="4.140625" customWidth="1"/>
    <col min="24" max="24" width="1.7109375" bestFit="1" customWidth="1"/>
    <col min="25" max="25" width="4.140625" bestFit="1" customWidth="1"/>
    <col min="26" max="26" width="6.28515625" customWidth="1"/>
    <col min="28" max="28" width="5.85546875" customWidth="1"/>
  </cols>
  <sheetData>
    <row r="1" spans="1:29" ht="18" x14ac:dyDescent="0.25">
      <c r="A1" s="53"/>
      <c r="B1" s="53"/>
      <c r="C1" s="53" t="s">
        <v>207</v>
      </c>
      <c r="D1" s="53"/>
      <c r="E1" s="53"/>
      <c r="F1" s="53"/>
      <c r="G1" s="53"/>
      <c r="H1" s="53"/>
      <c r="I1" s="53"/>
      <c r="J1" s="53"/>
      <c r="K1" s="53"/>
      <c r="L1" s="35"/>
      <c r="M1" s="35"/>
      <c r="N1" s="35"/>
      <c r="O1" s="35"/>
      <c r="P1" s="35"/>
      <c r="Q1" s="35"/>
      <c r="R1" s="35"/>
      <c r="S1" s="35"/>
      <c r="T1" s="35"/>
      <c r="U1" s="35"/>
      <c r="V1" s="35"/>
      <c r="W1" s="35"/>
      <c r="X1" s="35"/>
      <c r="Y1" s="35"/>
      <c r="Z1" s="35"/>
      <c r="AA1" s="35"/>
      <c r="AB1" s="35"/>
      <c r="AC1" s="30"/>
    </row>
    <row r="2" spans="1:29" ht="18" x14ac:dyDescent="0.25">
      <c r="A2" s="54"/>
      <c r="B2" s="257"/>
      <c r="C2" s="257"/>
      <c r="D2" s="257"/>
      <c r="E2" s="257"/>
      <c r="F2" s="257"/>
      <c r="G2" s="257"/>
      <c r="H2" s="257"/>
      <c r="I2" s="257"/>
      <c r="J2" s="53"/>
      <c r="K2" s="53"/>
      <c r="L2" s="30"/>
      <c r="M2" s="30"/>
      <c r="N2" s="30"/>
      <c r="O2" s="30"/>
      <c r="P2" s="96"/>
      <c r="Q2" s="96"/>
      <c r="R2" s="96"/>
      <c r="S2" s="30"/>
      <c r="T2" s="30"/>
      <c r="U2" s="30"/>
      <c r="V2" s="30"/>
      <c r="W2" s="30"/>
      <c r="X2" s="30"/>
      <c r="Y2" s="30"/>
      <c r="Z2" s="30"/>
      <c r="AA2" s="30"/>
      <c r="AB2" s="30"/>
      <c r="AC2" s="30"/>
    </row>
    <row r="3" spans="1:29" ht="15.75" x14ac:dyDescent="0.25">
      <c r="B3" s="14"/>
      <c r="C3" s="15" t="s">
        <v>112</v>
      </c>
      <c r="D3" s="14"/>
      <c r="E3" s="15" t="s">
        <v>113</v>
      </c>
      <c r="F3" s="14"/>
      <c r="G3" s="15" t="s">
        <v>114</v>
      </c>
      <c r="H3" s="14"/>
      <c r="I3" s="15" t="s">
        <v>115</v>
      </c>
      <c r="J3" s="16"/>
      <c r="K3" s="15"/>
      <c r="L3" s="30"/>
      <c r="M3" s="94"/>
      <c r="N3" s="94"/>
      <c r="O3" s="94"/>
      <c r="P3" s="95"/>
      <c r="Q3" s="95"/>
      <c r="R3" s="95"/>
      <c r="S3" s="94"/>
      <c r="T3" s="94"/>
      <c r="U3" s="30"/>
      <c r="V3" s="30"/>
      <c r="W3" s="30"/>
      <c r="X3" s="30"/>
      <c r="Y3" s="30"/>
      <c r="Z3" s="30"/>
      <c r="AA3" s="30"/>
      <c r="AB3" s="30"/>
      <c r="AC3" s="30"/>
    </row>
    <row r="4" spans="1:29" ht="3.75" customHeight="1" x14ac:dyDescent="0.2">
      <c r="B4" s="17"/>
      <c r="C4" s="18"/>
      <c r="D4" s="17"/>
      <c r="E4" s="18"/>
      <c r="F4" s="17"/>
      <c r="G4" s="18"/>
      <c r="H4" s="17"/>
      <c r="I4" s="18"/>
      <c r="J4" s="16"/>
      <c r="K4" s="18"/>
      <c r="L4" s="30"/>
      <c r="M4" s="30"/>
      <c r="N4" s="30"/>
      <c r="O4" s="30"/>
      <c r="P4" s="96"/>
      <c r="Q4" s="96"/>
      <c r="R4" s="96"/>
      <c r="S4" s="30"/>
      <c r="T4" s="30"/>
      <c r="U4" s="30"/>
      <c r="V4" s="30"/>
      <c r="W4" s="30"/>
      <c r="X4" s="30"/>
      <c r="Y4" s="30"/>
      <c r="Z4" s="30"/>
      <c r="AA4" s="30"/>
      <c r="AB4" s="30"/>
      <c r="AC4" s="30"/>
    </row>
    <row r="5" spans="1:29" s="118" customFormat="1" x14ac:dyDescent="0.2">
      <c r="B5" s="119" t="s">
        <v>78</v>
      </c>
      <c r="C5" s="120"/>
      <c r="D5" s="119" t="s">
        <v>78</v>
      </c>
      <c r="E5" s="120"/>
      <c r="F5" s="119" t="s">
        <v>78</v>
      </c>
      <c r="G5" s="120"/>
      <c r="H5" s="119" t="s">
        <v>78</v>
      </c>
      <c r="I5" s="120"/>
      <c r="J5" s="119"/>
      <c r="K5" s="120"/>
      <c r="L5" s="121"/>
      <c r="M5" s="121"/>
      <c r="N5" s="121"/>
      <c r="O5" s="121"/>
      <c r="P5" s="121"/>
      <c r="Q5" s="119"/>
      <c r="R5" s="121"/>
      <c r="S5" s="119"/>
      <c r="T5" s="121"/>
      <c r="U5" s="121"/>
      <c r="V5" s="121"/>
      <c r="W5" s="121"/>
      <c r="X5" s="121"/>
      <c r="Y5" s="121"/>
      <c r="Z5" s="121"/>
      <c r="AA5" s="121"/>
      <c r="AB5" s="121"/>
      <c r="AC5" s="121"/>
    </row>
    <row r="6" spans="1:29" s="118" customFormat="1" x14ac:dyDescent="0.2">
      <c r="B6" s="119" t="s">
        <v>63</v>
      </c>
      <c r="C6" s="120"/>
      <c r="D6" s="119" t="s">
        <v>63</v>
      </c>
      <c r="E6" s="120"/>
      <c r="F6" s="119" t="s">
        <v>63</v>
      </c>
      <c r="G6" s="120"/>
      <c r="H6" s="119" t="s">
        <v>63</v>
      </c>
      <c r="I6" s="120"/>
      <c r="J6" s="119"/>
      <c r="K6" s="120"/>
      <c r="L6" s="121"/>
      <c r="M6" s="122"/>
      <c r="N6" s="121"/>
      <c r="O6" s="121"/>
      <c r="P6" s="121"/>
      <c r="Q6" s="119"/>
      <c r="R6" s="121"/>
      <c r="S6" s="119"/>
      <c r="T6" s="121"/>
      <c r="U6" s="121"/>
      <c r="V6" s="121"/>
      <c r="W6" s="121"/>
      <c r="X6" s="121"/>
      <c r="Y6" s="121"/>
      <c r="Z6" s="121"/>
      <c r="AA6" s="121"/>
      <c r="AB6" s="121"/>
      <c r="AC6" s="121"/>
    </row>
    <row r="7" spans="1:29" s="118" customFormat="1" x14ac:dyDescent="0.2">
      <c r="B7" s="119" t="s">
        <v>62</v>
      </c>
      <c r="C7" s="120"/>
      <c r="D7" s="119" t="s">
        <v>62</v>
      </c>
      <c r="E7" s="120"/>
      <c r="F7" s="119" t="s">
        <v>62</v>
      </c>
      <c r="G7" s="120"/>
      <c r="H7" s="119" t="s">
        <v>62</v>
      </c>
      <c r="I7" s="120"/>
      <c r="J7" s="119"/>
      <c r="K7" s="120"/>
      <c r="L7" s="121"/>
      <c r="M7" s="123"/>
      <c r="N7" s="121"/>
      <c r="O7" s="121"/>
      <c r="P7" s="121"/>
      <c r="Q7" s="119"/>
      <c r="R7" s="121"/>
      <c r="S7" s="119"/>
      <c r="T7" s="121"/>
      <c r="U7" s="121"/>
      <c r="V7" s="121"/>
      <c r="W7" s="121"/>
      <c r="X7" s="121"/>
      <c r="Y7" s="121"/>
      <c r="Z7" s="121"/>
      <c r="AA7" s="121"/>
      <c r="AB7" s="121"/>
      <c r="AC7" s="121"/>
    </row>
    <row r="8" spans="1:29" s="118" customFormat="1" x14ac:dyDescent="0.2">
      <c r="B8" s="124" t="s">
        <v>66</v>
      </c>
      <c r="C8" s="125"/>
      <c r="D8" s="124" t="s">
        <v>66</v>
      </c>
      <c r="E8" s="125"/>
      <c r="F8" s="124" t="s">
        <v>66</v>
      </c>
      <c r="G8" s="125"/>
      <c r="H8" s="124" t="s">
        <v>66</v>
      </c>
      <c r="I8" s="120"/>
      <c r="J8" s="124"/>
      <c r="K8" s="120"/>
      <c r="L8" s="121"/>
      <c r="M8" s="122"/>
      <c r="N8" s="121"/>
      <c r="O8" s="121"/>
      <c r="P8" s="121"/>
      <c r="Q8" s="119"/>
      <c r="R8" s="121"/>
      <c r="S8" s="119"/>
      <c r="T8" s="121"/>
      <c r="U8" s="121"/>
      <c r="V8" s="121"/>
      <c r="W8" s="121"/>
      <c r="X8" s="121"/>
      <c r="Y8" s="121"/>
      <c r="Z8" s="121"/>
      <c r="AA8" s="121"/>
      <c r="AB8" s="121"/>
      <c r="AC8" s="121"/>
    </row>
    <row r="9" spans="1:29" s="118" customFormat="1" x14ac:dyDescent="0.2">
      <c r="B9" s="124" t="s">
        <v>59</v>
      </c>
      <c r="C9" s="125"/>
      <c r="D9" s="124" t="s">
        <v>59</v>
      </c>
      <c r="E9" s="125"/>
      <c r="F9" s="124" t="s">
        <v>59</v>
      </c>
      <c r="G9" s="125"/>
      <c r="H9" s="124" t="s">
        <v>59</v>
      </c>
      <c r="I9" s="125"/>
      <c r="J9" s="124"/>
      <c r="K9" s="125"/>
      <c r="L9" s="121"/>
      <c r="M9" s="122"/>
      <c r="N9" s="121"/>
      <c r="O9" s="121"/>
      <c r="P9" s="121"/>
      <c r="Q9" s="119"/>
      <c r="R9" s="121"/>
      <c r="S9" s="119"/>
      <c r="T9" s="121"/>
      <c r="U9" s="121"/>
      <c r="V9" s="121"/>
      <c r="W9" s="121"/>
      <c r="X9" s="121"/>
      <c r="Y9" s="121"/>
      <c r="Z9" s="121"/>
      <c r="AA9" s="121"/>
      <c r="AB9" s="121"/>
      <c r="AC9" s="121"/>
    </row>
    <row r="10" spans="1:29" s="118" customFormat="1" x14ac:dyDescent="0.2">
      <c r="B10" s="124" t="s">
        <v>36</v>
      </c>
      <c r="C10" s="125"/>
      <c r="D10" s="124" t="s">
        <v>36</v>
      </c>
      <c r="E10" s="125"/>
      <c r="F10" s="124" t="s">
        <v>36</v>
      </c>
      <c r="G10" s="125"/>
      <c r="H10" s="124" t="s">
        <v>36</v>
      </c>
      <c r="I10" s="125"/>
      <c r="J10" s="124"/>
      <c r="K10" s="125"/>
      <c r="L10" s="121"/>
      <c r="M10" s="123"/>
      <c r="N10" s="121"/>
      <c r="O10" s="121"/>
      <c r="P10" s="121"/>
      <c r="Q10" s="119"/>
      <c r="R10" s="121"/>
      <c r="S10" s="119"/>
      <c r="T10" s="121"/>
      <c r="U10" s="121"/>
      <c r="V10" s="121"/>
      <c r="W10" s="121"/>
      <c r="X10" s="121"/>
      <c r="Y10" s="121"/>
      <c r="Z10" s="121"/>
      <c r="AA10" s="121"/>
      <c r="AB10" s="121"/>
      <c r="AC10" s="121"/>
    </row>
    <row r="11" spans="1:29" s="118" customFormat="1" x14ac:dyDescent="0.2">
      <c r="B11" s="124" t="s">
        <v>208</v>
      </c>
      <c r="C11" s="125"/>
      <c r="D11" s="124" t="s">
        <v>208</v>
      </c>
      <c r="E11" s="125"/>
      <c r="F11" s="124" t="s">
        <v>208</v>
      </c>
      <c r="G11" s="125"/>
      <c r="H11" s="124" t="s">
        <v>208</v>
      </c>
      <c r="I11" s="125"/>
      <c r="J11" s="126"/>
      <c r="K11" s="121"/>
      <c r="L11" s="121"/>
      <c r="M11" s="122"/>
      <c r="N11" s="121"/>
      <c r="O11" s="121"/>
      <c r="P11" s="121"/>
      <c r="Q11" s="119"/>
      <c r="R11" s="121"/>
      <c r="S11" s="119"/>
      <c r="T11" s="121"/>
      <c r="U11" s="121"/>
      <c r="V11" s="121"/>
      <c r="W11" s="121"/>
      <c r="X11" s="121"/>
      <c r="Y11" s="121"/>
      <c r="Z11" s="121"/>
      <c r="AA11" s="121"/>
      <c r="AB11" s="121"/>
      <c r="AC11" s="121"/>
    </row>
    <row r="12" spans="1:29" s="118" customFormat="1" x14ac:dyDescent="0.2">
      <c r="B12" s="124"/>
      <c r="C12" s="125"/>
      <c r="D12" s="119"/>
      <c r="E12" s="125"/>
      <c r="F12" s="119"/>
      <c r="G12" s="125"/>
      <c r="H12" s="119"/>
      <c r="I12" s="125"/>
      <c r="J12" s="126"/>
      <c r="K12" s="121"/>
      <c r="L12" s="121"/>
      <c r="M12" s="123"/>
      <c r="N12" s="121"/>
      <c r="O12" s="121"/>
      <c r="P12" s="121"/>
      <c r="Q12" s="119"/>
      <c r="R12" s="121"/>
      <c r="S12" s="119"/>
      <c r="T12" s="121"/>
      <c r="U12" s="121"/>
      <c r="V12" s="127"/>
      <c r="W12" s="121"/>
      <c r="X12" s="121"/>
      <c r="Y12" s="121"/>
      <c r="Z12" s="121"/>
      <c r="AA12" s="121"/>
      <c r="AB12" s="121"/>
      <c r="AC12" s="121"/>
    </row>
    <row r="13" spans="1:29" s="118" customFormat="1" x14ac:dyDescent="0.2">
      <c r="B13" s="124"/>
      <c r="C13" s="125"/>
      <c r="D13" s="119"/>
      <c r="E13" s="125"/>
      <c r="F13" s="119"/>
      <c r="G13" s="125"/>
      <c r="H13" s="119"/>
      <c r="I13" s="125"/>
      <c r="J13" s="126"/>
      <c r="K13" s="128"/>
      <c r="L13" s="121"/>
      <c r="M13" s="123"/>
      <c r="N13" s="121"/>
      <c r="O13" s="121"/>
      <c r="P13" s="121"/>
      <c r="Q13" s="119"/>
      <c r="R13" s="121"/>
      <c r="S13" s="119"/>
      <c r="T13" s="121"/>
      <c r="U13" s="121"/>
      <c r="V13" s="121"/>
      <c r="W13" s="121"/>
      <c r="X13" s="121"/>
      <c r="Y13" s="121"/>
      <c r="Z13" s="121"/>
      <c r="AA13" s="121"/>
      <c r="AB13" s="121"/>
      <c r="AC13" s="121"/>
    </row>
    <row r="14" spans="1:29" s="118" customFormat="1" x14ac:dyDescent="0.2">
      <c r="B14" s="119"/>
      <c r="C14" s="120"/>
      <c r="D14" s="119"/>
      <c r="E14" s="120"/>
      <c r="F14" s="119"/>
      <c r="G14" s="120"/>
      <c r="H14" s="119"/>
      <c r="I14" s="120"/>
      <c r="J14" s="129"/>
      <c r="K14" s="121"/>
      <c r="L14" s="121"/>
      <c r="M14" s="127"/>
      <c r="N14" s="121"/>
      <c r="O14" s="121"/>
      <c r="P14" s="130"/>
      <c r="Q14" s="130"/>
      <c r="R14" s="130"/>
      <c r="S14" s="121"/>
      <c r="T14" s="121"/>
      <c r="U14" s="121"/>
      <c r="V14" s="121"/>
      <c r="W14" s="121"/>
      <c r="X14" s="121"/>
      <c r="Y14" s="121"/>
      <c r="Z14" s="121"/>
      <c r="AA14" s="121"/>
      <c r="AB14" s="121"/>
      <c r="AC14" s="121"/>
    </row>
    <row r="15" spans="1:29" ht="5.0999999999999996" customHeight="1" x14ac:dyDescent="0.2">
      <c r="B15" s="16"/>
      <c r="C15" s="16"/>
      <c r="D15" s="16"/>
      <c r="E15" s="16"/>
      <c r="F15" s="16"/>
      <c r="G15" s="16"/>
      <c r="H15" s="16"/>
      <c r="I15" s="16"/>
      <c r="J15" s="16"/>
      <c r="K15" s="30"/>
      <c r="L15" s="30"/>
      <c r="M15" s="30"/>
      <c r="N15" s="30"/>
      <c r="O15" s="30"/>
      <c r="P15" s="96"/>
      <c r="Q15" s="96"/>
      <c r="R15" s="96"/>
      <c r="S15" s="30"/>
      <c r="T15" s="30"/>
      <c r="U15" s="30"/>
      <c r="V15" s="30"/>
      <c r="W15" s="30"/>
      <c r="X15" s="30"/>
      <c r="Y15" s="30"/>
      <c r="Z15" s="30"/>
      <c r="AA15" s="30"/>
      <c r="AB15" s="30"/>
      <c r="AC15" s="30"/>
    </row>
    <row r="16" spans="1:29" s="16" customFormat="1" x14ac:dyDescent="0.2">
      <c r="B16" s="30"/>
      <c r="C16" s="27"/>
      <c r="D16" s="30"/>
      <c r="E16" s="27"/>
      <c r="K16" s="112"/>
      <c r="L16" s="10"/>
      <c r="M16" s="10"/>
      <c r="N16" s="10"/>
      <c r="O16" s="55"/>
      <c r="P16" s="96"/>
      <c r="Q16" s="96"/>
      <c r="R16" s="96"/>
      <c r="S16" s="30"/>
      <c r="W16" s="55"/>
      <c r="X16" s="30"/>
      <c r="Y16" s="30"/>
      <c r="Z16" s="30"/>
      <c r="AA16" s="30"/>
      <c r="AB16" s="30"/>
      <c r="AC16" s="30"/>
    </row>
    <row r="17" spans="1:29" ht="15.75" x14ac:dyDescent="0.25">
      <c r="A17" s="54"/>
      <c r="B17" s="52" t="s">
        <v>102</v>
      </c>
      <c r="C17" s="54"/>
      <c r="D17" s="54"/>
      <c r="E17" s="54"/>
      <c r="F17" s="54"/>
      <c r="G17" s="16"/>
      <c r="H17" s="16"/>
      <c r="I17" s="16"/>
      <c r="K17" s="30"/>
      <c r="L17" s="30"/>
      <c r="M17" s="27"/>
      <c r="N17" s="30"/>
      <c r="O17" s="30"/>
      <c r="P17" s="97"/>
      <c r="Q17" s="30"/>
      <c r="R17" s="30"/>
      <c r="S17" s="30"/>
      <c r="T17" s="30"/>
      <c r="U17" s="30"/>
      <c r="V17" s="94"/>
      <c r="W17" s="30"/>
      <c r="X17" s="30"/>
      <c r="Y17" s="30"/>
      <c r="Z17" s="30"/>
      <c r="AA17" s="30"/>
      <c r="AB17" s="30"/>
      <c r="AC17" s="30"/>
    </row>
    <row r="18" spans="1:29" ht="15.75" x14ac:dyDescent="0.25">
      <c r="C18" s="56" t="s">
        <v>74</v>
      </c>
      <c r="D18" s="57"/>
      <c r="E18" s="56" t="s">
        <v>75</v>
      </c>
      <c r="F18" s="16"/>
      <c r="G18" s="16"/>
      <c r="H18" s="16"/>
      <c r="I18" s="16"/>
      <c r="K18" s="30"/>
      <c r="L18" s="30"/>
      <c r="M18" s="27"/>
      <c r="N18" s="30"/>
      <c r="O18" s="30"/>
      <c r="P18" s="97"/>
      <c r="Q18" s="96"/>
      <c r="R18" s="96"/>
      <c r="S18" s="30"/>
      <c r="W18" s="30"/>
      <c r="X18" s="30"/>
      <c r="Y18" s="30"/>
      <c r="Z18" s="30"/>
      <c r="AA18" s="30"/>
      <c r="AB18" s="30"/>
      <c r="AC18" s="30"/>
    </row>
    <row r="19" spans="1:29" ht="15.75" x14ac:dyDescent="0.25">
      <c r="B19" s="58" t="s">
        <v>78</v>
      </c>
      <c r="C19" s="109"/>
      <c r="D19" s="58" t="s">
        <v>78</v>
      </c>
      <c r="E19" s="109"/>
      <c r="F19" s="54"/>
      <c r="G19" s="114"/>
      <c r="H19" s="16"/>
      <c r="J19" s="16"/>
      <c r="K19" s="30"/>
      <c r="L19" s="30"/>
      <c r="M19" s="27"/>
      <c r="N19" s="30"/>
      <c r="O19" s="30"/>
      <c r="P19" s="97"/>
      <c r="Q19" s="96"/>
      <c r="R19" s="96"/>
      <c r="S19" s="30"/>
      <c r="W19" s="30"/>
      <c r="X19" s="30"/>
      <c r="Y19" s="30"/>
      <c r="Z19" s="30"/>
      <c r="AA19" s="30"/>
      <c r="AB19" s="30"/>
      <c r="AC19" s="30"/>
    </row>
    <row r="20" spans="1:29" x14ac:dyDescent="0.2">
      <c r="B20" s="58" t="s">
        <v>63</v>
      </c>
      <c r="C20" s="109"/>
      <c r="D20" s="58" t="s">
        <v>63</v>
      </c>
      <c r="E20" s="109"/>
      <c r="F20" s="54"/>
      <c r="H20" s="16"/>
      <c r="J20" s="16"/>
      <c r="K20" s="9"/>
      <c r="L20" s="30"/>
      <c r="M20" s="30"/>
      <c r="N20" s="30"/>
      <c r="O20" s="30"/>
      <c r="P20" s="30"/>
      <c r="Q20" s="30"/>
      <c r="R20" s="30"/>
      <c r="S20" s="30"/>
      <c r="W20" s="30"/>
      <c r="X20" s="30"/>
      <c r="Y20" s="30"/>
      <c r="Z20" s="30"/>
      <c r="AA20" s="30"/>
      <c r="AB20" s="30"/>
      <c r="AC20" s="30"/>
    </row>
    <row r="21" spans="1:29" ht="13.5" thickBot="1" x14ac:dyDescent="0.25">
      <c r="B21" s="107" t="s">
        <v>62</v>
      </c>
      <c r="C21" s="108"/>
      <c r="D21" s="107" t="s">
        <v>62</v>
      </c>
      <c r="E21" s="108"/>
      <c r="F21" s="107"/>
      <c r="G21" s="30"/>
      <c r="H21" s="16"/>
      <c r="J21" s="16"/>
      <c r="K21" s="30"/>
      <c r="L21" s="30"/>
      <c r="M21" s="27"/>
      <c r="N21" s="30"/>
      <c r="O21" s="30"/>
      <c r="P21" s="30"/>
      <c r="Q21" s="30"/>
      <c r="R21" s="30"/>
      <c r="S21" s="30"/>
      <c r="W21" s="30"/>
      <c r="X21" s="30"/>
      <c r="Y21" s="30"/>
      <c r="Z21" s="30"/>
      <c r="AA21" s="30"/>
      <c r="AB21" s="30"/>
      <c r="AC21" s="30"/>
    </row>
    <row r="22" spans="1:29" x14ac:dyDescent="0.2">
      <c r="B22" s="110" t="s">
        <v>66</v>
      </c>
      <c r="C22" s="111"/>
      <c r="D22" s="110" t="s">
        <v>66</v>
      </c>
      <c r="E22" s="111"/>
      <c r="F22" s="46"/>
      <c r="H22" s="16"/>
      <c r="J22" s="16"/>
      <c r="K22" s="30"/>
      <c r="L22" s="30"/>
      <c r="M22" s="27"/>
      <c r="N22" s="30"/>
      <c r="O22" s="30"/>
      <c r="P22" s="30"/>
      <c r="Q22" s="30"/>
      <c r="R22" s="30"/>
      <c r="S22" s="30"/>
      <c r="W22" s="30"/>
      <c r="X22" s="30"/>
      <c r="Y22" s="30"/>
      <c r="Z22" s="30"/>
      <c r="AA22" s="30"/>
      <c r="AB22" s="30"/>
      <c r="AC22" s="30"/>
    </row>
    <row r="23" spans="1:29" x14ac:dyDescent="0.2">
      <c r="B23" s="110" t="s">
        <v>59</v>
      </c>
      <c r="C23" s="111"/>
      <c r="D23" s="110" t="s">
        <v>59</v>
      </c>
      <c r="E23" s="111"/>
      <c r="F23" s="46"/>
      <c r="H23" s="16"/>
      <c r="J23" s="16"/>
      <c r="K23" s="9"/>
      <c r="L23" s="30"/>
      <c r="M23" s="27"/>
      <c r="N23" s="30"/>
      <c r="O23" s="55"/>
      <c r="P23" s="30"/>
      <c r="Q23" s="30"/>
      <c r="R23" s="30"/>
      <c r="S23" s="30"/>
      <c r="W23" s="30"/>
      <c r="X23" s="30"/>
      <c r="Y23" s="30"/>
      <c r="Z23" s="30"/>
      <c r="AA23" s="30"/>
      <c r="AB23" s="30"/>
      <c r="AC23" s="30"/>
    </row>
    <row r="24" spans="1:29" x14ac:dyDescent="0.2">
      <c r="B24" s="110" t="s">
        <v>36</v>
      </c>
      <c r="C24" s="111"/>
      <c r="D24" s="110" t="s">
        <v>36</v>
      </c>
      <c r="E24" s="111"/>
      <c r="F24" s="46"/>
      <c r="H24" s="16"/>
      <c r="J24" s="16"/>
      <c r="K24" s="112"/>
      <c r="L24" s="10"/>
      <c r="M24" s="113"/>
      <c r="N24" s="10"/>
      <c r="O24" s="55"/>
      <c r="P24" s="30"/>
      <c r="Q24" s="30"/>
      <c r="R24" s="30"/>
      <c r="S24" s="30"/>
      <c r="W24" s="30"/>
      <c r="X24" s="30"/>
      <c r="Y24" s="30"/>
      <c r="Z24" s="30"/>
      <c r="AA24" s="30"/>
      <c r="AB24" s="30"/>
      <c r="AC24" s="30"/>
    </row>
    <row r="25" spans="1:29" x14ac:dyDescent="0.2">
      <c r="B25" s="16"/>
      <c r="C25" s="16"/>
      <c r="D25" s="16"/>
      <c r="E25" s="16"/>
      <c r="F25" s="16"/>
      <c r="H25" s="16"/>
      <c r="J25" s="16"/>
      <c r="K25" s="112"/>
      <c r="L25" s="10"/>
      <c r="M25" s="10"/>
      <c r="N25" s="10"/>
      <c r="O25" s="55"/>
      <c r="P25" s="96"/>
      <c r="Q25" s="96"/>
      <c r="R25" s="96"/>
      <c r="S25" s="30"/>
      <c r="W25" s="55"/>
      <c r="X25" s="30"/>
      <c r="Y25" s="30"/>
      <c r="Z25" s="30"/>
      <c r="AA25" s="30"/>
      <c r="AB25" s="30"/>
      <c r="AC25" s="30"/>
    </row>
    <row r="26" spans="1:29" x14ac:dyDescent="0.2">
      <c r="B26" s="16"/>
      <c r="C26" s="16"/>
      <c r="D26" s="16"/>
      <c r="E26" s="16"/>
      <c r="F26" s="16"/>
      <c r="H26" s="16"/>
      <c r="J26" s="16"/>
      <c r="K26" s="112"/>
      <c r="L26" s="10"/>
      <c r="M26" s="10"/>
      <c r="N26" s="10"/>
      <c r="O26" s="55"/>
      <c r="P26" s="96"/>
      <c r="Q26" s="96"/>
      <c r="R26" s="96"/>
      <c r="S26" s="30"/>
      <c r="W26" s="55"/>
      <c r="X26" s="30"/>
      <c r="Y26" s="30"/>
      <c r="Z26" s="30"/>
      <c r="AA26" s="30"/>
      <c r="AB26" s="30"/>
      <c r="AC26" s="30"/>
    </row>
    <row r="27" spans="1:29" ht="15.75" x14ac:dyDescent="0.25">
      <c r="A27" s="54"/>
      <c r="B27" s="52" t="s">
        <v>97</v>
      </c>
      <c r="C27" s="54"/>
      <c r="D27" s="54"/>
      <c r="E27" s="54"/>
      <c r="F27" s="54"/>
      <c r="G27" s="54"/>
      <c r="H27" s="16"/>
      <c r="I27" s="16"/>
      <c r="J27" s="16"/>
      <c r="K27" s="30"/>
      <c r="L27" s="30"/>
      <c r="M27" s="30"/>
      <c r="N27" s="30"/>
      <c r="O27" s="30"/>
      <c r="P27" s="96"/>
      <c r="Q27" s="96"/>
      <c r="R27" s="96"/>
      <c r="S27" s="30"/>
      <c r="W27" s="30"/>
      <c r="X27" s="30"/>
      <c r="Y27" s="30"/>
      <c r="Z27" s="30"/>
      <c r="AA27" s="30"/>
      <c r="AB27" s="30"/>
      <c r="AC27" s="30"/>
    </row>
    <row r="28" spans="1:29" ht="15.75" x14ac:dyDescent="0.25">
      <c r="B28" s="16"/>
      <c r="C28" s="59" t="s">
        <v>27</v>
      </c>
      <c r="D28" s="59"/>
      <c r="E28" s="59" t="s">
        <v>101</v>
      </c>
      <c r="F28" s="59"/>
      <c r="G28" s="59" t="s">
        <v>27</v>
      </c>
      <c r="H28" s="15"/>
      <c r="I28" s="15"/>
      <c r="J28" s="16"/>
      <c r="K28" s="30"/>
      <c r="L28" s="30"/>
      <c r="M28" s="30"/>
      <c r="N28" s="30"/>
      <c r="O28" s="30"/>
      <c r="P28" s="96"/>
      <c r="Q28" s="96"/>
      <c r="R28" s="96"/>
      <c r="S28" s="30"/>
      <c r="W28" s="30"/>
      <c r="X28" s="30"/>
      <c r="Y28" s="30"/>
      <c r="Z28" s="30"/>
      <c r="AA28" s="30"/>
      <c r="AB28" s="30"/>
      <c r="AC28" s="30"/>
    </row>
    <row r="29" spans="1:29" ht="15.75" x14ac:dyDescent="0.25">
      <c r="B29" s="49"/>
      <c r="C29" s="49"/>
      <c r="D29" s="49"/>
      <c r="E29" s="49"/>
      <c r="F29" s="49"/>
      <c r="G29" s="49"/>
      <c r="H29" s="8"/>
      <c r="I29" s="8"/>
      <c r="J29" s="19"/>
      <c r="K29" s="114"/>
      <c r="L29" s="30"/>
      <c r="M29" s="30"/>
      <c r="N29" s="30"/>
      <c r="O29" s="30"/>
      <c r="P29" s="96"/>
      <c r="Q29" s="96"/>
      <c r="R29" s="96"/>
      <c r="S29" s="30"/>
      <c r="W29" s="30"/>
      <c r="X29" s="30"/>
      <c r="Y29" s="30"/>
      <c r="Z29" s="30"/>
      <c r="AA29" s="30"/>
      <c r="AB29" s="30"/>
      <c r="AC29" s="30"/>
    </row>
    <row r="30" spans="1:29" ht="15.75" x14ac:dyDescent="0.25">
      <c r="B30" s="50"/>
      <c r="C30" s="50"/>
      <c r="D30" s="50"/>
      <c r="E30" s="50"/>
      <c r="F30" s="50"/>
      <c r="G30" s="50"/>
      <c r="H30" s="8"/>
      <c r="I30" s="8"/>
      <c r="J30" s="19"/>
      <c r="K30" s="114"/>
      <c r="L30" s="30"/>
      <c r="M30" s="94"/>
      <c r="N30" s="30"/>
      <c r="O30" s="30"/>
      <c r="P30" s="96"/>
      <c r="Q30" s="96"/>
      <c r="R30" s="96"/>
      <c r="S30" s="30"/>
      <c r="W30" s="30"/>
      <c r="X30" s="30"/>
      <c r="Y30" s="30"/>
      <c r="Z30" s="30"/>
      <c r="AA30" s="30"/>
      <c r="AB30" s="30"/>
      <c r="AC30" s="30"/>
    </row>
    <row r="31" spans="1:29" ht="15" customHeight="1" x14ac:dyDescent="0.2">
      <c r="B31" s="51"/>
      <c r="C31" s="51"/>
      <c r="D31" s="51"/>
      <c r="E31" s="51"/>
      <c r="F31" s="51"/>
      <c r="G31" s="51"/>
      <c r="H31" s="8"/>
      <c r="I31" s="8"/>
      <c r="J31" s="19"/>
      <c r="K31" s="31"/>
      <c r="L31" s="31"/>
      <c r="M31" s="30"/>
      <c r="N31" s="30"/>
      <c r="O31" s="30"/>
      <c r="P31" s="96"/>
      <c r="Q31" s="96"/>
      <c r="R31" s="96"/>
      <c r="S31" s="30"/>
      <c r="W31" s="30"/>
      <c r="X31" s="30"/>
      <c r="Y31" s="30"/>
      <c r="Z31" s="30"/>
      <c r="AA31" s="30"/>
      <c r="AB31" s="30"/>
      <c r="AC31" s="30"/>
    </row>
    <row r="32" spans="1:29" x14ac:dyDescent="0.2">
      <c r="B32" s="111"/>
      <c r="C32" s="111"/>
      <c r="D32" s="111"/>
      <c r="E32" s="111"/>
      <c r="F32" s="111"/>
      <c r="G32" s="111"/>
      <c r="H32" s="8"/>
      <c r="I32" s="8"/>
      <c r="J32" s="19"/>
      <c r="K32" s="31"/>
      <c r="L32" s="31"/>
      <c r="M32" s="30"/>
      <c r="N32" s="30"/>
      <c r="O32" s="30"/>
      <c r="P32" s="96"/>
      <c r="Q32" s="96"/>
      <c r="R32" s="96"/>
      <c r="S32" s="30"/>
      <c r="W32" s="30"/>
      <c r="X32" s="30"/>
      <c r="Y32" s="30"/>
      <c r="Z32" s="30"/>
      <c r="AA32" s="30"/>
      <c r="AB32" s="30"/>
      <c r="AC32" s="30"/>
    </row>
    <row r="33" spans="1:29" x14ac:dyDescent="0.2">
      <c r="B33" s="111"/>
      <c r="C33" s="111"/>
      <c r="D33" s="111"/>
      <c r="E33" s="111"/>
      <c r="F33" s="111"/>
      <c r="G33" s="111"/>
      <c r="H33" s="8"/>
      <c r="I33" s="8"/>
      <c r="J33" s="19"/>
      <c r="K33" s="31"/>
      <c r="L33" s="31"/>
      <c r="M33" s="30"/>
      <c r="N33" s="30"/>
      <c r="O33" s="30"/>
      <c r="P33" s="96"/>
      <c r="Q33" s="96"/>
      <c r="R33" s="96"/>
      <c r="S33" s="30"/>
      <c r="W33" s="30"/>
      <c r="X33" s="30"/>
      <c r="Y33" s="30"/>
      <c r="Z33" s="30"/>
      <c r="AA33" s="30"/>
      <c r="AB33" s="30"/>
      <c r="AC33" s="30"/>
    </row>
    <row r="34" spans="1:29" x14ac:dyDescent="0.2">
      <c r="B34" s="111"/>
      <c r="C34" s="111"/>
      <c r="D34" s="111"/>
      <c r="E34" s="111"/>
      <c r="F34" s="111"/>
      <c r="G34" s="111"/>
      <c r="H34" s="8"/>
      <c r="I34" s="8"/>
      <c r="J34" s="19"/>
      <c r="K34" s="31"/>
      <c r="L34" s="31"/>
      <c r="M34" s="30"/>
      <c r="N34" s="30"/>
      <c r="O34" s="30"/>
      <c r="P34" s="96"/>
      <c r="Q34" s="96"/>
      <c r="R34" s="96"/>
      <c r="S34" s="30"/>
      <c r="W34" s="30"/>
      <c r="X34" s="30"/>
      <c r="Y34" s="30"/>
      <c r="Z34" s="30"/>
      <c r="AA34" s="30"/>
      <c r="AB34" s="30"/>
      <c r="AC34" s="30"/>
    </row>
    <row r="35" spans="1:29" x14ac:dyDescent="0.2">
      <c r="B35" s="116"/>
      <c r="C35" s="113"/>
      <c r="D35" s="116"/>
      <c r="E35" s="113"/>
      <c r="F35" s="116"/>
      <c r="G35" s="117"/>
      <c r="H35" s="116"/>
      <c r="I35" s="116"/>
      <c r="J35" s="19"/>
      <c r="K35" s="31"/>
      <c r="L35" s="31"/>
      <c r="M35" s="30"/>
      <c r="N35" s="30"/>
      <c r="O35" s="30"/>
      <c r="P35" s="96"/>
      <c r="Q35" s="96"/>
      <c r="R35" s="96"/>
      <c r="S35" s="93"/>
      <c r="W35" s="30"/>
      <c r="X35" s="30"/>
      <c r="Y35" s="30"/>
      <c r="Z35" s="30"/>
      <c r="AA35" s="30"/>
      <c r="AB35" s="30"/>
      <c r="AC35" s="30"/>
    </row>
    <row r="36" spans="1:29" x14ac:dyDescent="0.2">
      <c r="B36" s="16"/>
      <c r="C36" s="21"/>
      <c r="D36" s="21"/>
      <c r="E36" s="22"/>
      <c r="H36" s="16"/>
      <c r="I36" s="23"/>
      <c r="J36" s="16"/>
      <c r="K36" s="30"/>
      <c r="L36" s="30"/>
      <c r="M36" s="30"/>
      <c r="N36" s="30"/>
      <c r="O36" s="30"/>
      <c r="P36" s="30"/>
      <c r="Q36" s="30"/>
      <c r="R36" s="30"/>
      <c r="S36" s="30"/>
      <c r="W36" s="30"/>
      <c r="X36" s="30"/>
      <c r="Y36" s="30"/>
      <c r="Z36" s="30"/>
      <c r="AA36" s="30"/>
      <c r="AB36" s="30"/>
      <c r="AC36" s="30"/>
    </row>
    <row r="37" spans="1:29" ht="15.75" x14ac:dyDescent="0.25">
      <c r="A37" s="58"/>
      <c r="B37" s="52" t="s">
        <v>98</v>
      </c>
      <c r="C37" s="54"/>
      <c r="D37" s="54"/>
      <c r="E37" s="54"/>
      <c r="F37" s="16"/>
      <c r="G37" s="16"/>
      <c r="H37" s="30"/>
      <c r="I37" s="30"/>
      <c r="J37" s="30"/>
      <c r="K37" s="99"/>
      <c r="L37" s="98"/>
      <c r="M37" s="98"/>
      <c r="N37" s="98"/>
      <c r="O37" s="100"/>
      <c r="P37" s="98"/>
      <c r="Q37" s="98"/>
      <c r="R37" s="98"/>
      <c r="S37" s="98"/>
      <c r="W37" s="30"/>
      <c r="X37" s="30"/>
      <c r="Y37" s="30"/>
      <c r="Z37" s="30"/>
      <c r="AA37" s="30"/>
      <c r="AB37" s="30"/>
      <c r="AC37" s="30"/>
    </row>
    <row r="38" spans="1:29" ht="15.75" x14ac:dyDescent="0.25">
      <c r="A38" s="30"/>
      <c r="C38" s="56" t="s">
        <v>76</v>
      </c>
      <c r="D38" s="57"/>
      <c r="E38" s="56" t="s">
        <v>77</v>
      </c>
      <c r="F38" s="16"/>
      <c r="G38" s="16"/>
      <c r="H38" s="30"/>
      <c r="I38" s="30"/>
      <c r="J38" s="30"/>
      <c r="K38" s="101"/>
      <c r="L38" s="30"/>
      <c r="M38" s="30"/>
      <c r="N38" s="30"/>
      <c r="O38" s="31"/>
      <c r="P38" s="30"/>
      <c r="Q38" s="30"/>
      <c r="R38" s="30"/>
      <c r="S38" s="30"/>
      <c r="W38" s="30"/>
      <c r="X38" s="30"/>
      <c r="Y38" s="30"/>
      <c r="Z38" s="30"/>
      <c r="AA38" s="30"/>
      <c r="AB38" s="30"/>
      <c r="AC38" s="30"/>
    </row>
    <row r="39" spans="1:29" ht="14.25" x14ac:dyDescent="0.2">
      <c r="A39" s="30"/>
      <c r="B39" s="16"/>
      <c r="C39" s="49"/>
      <c r="D39" s="16"/>
      <c r="E39" s="49"/>
      <c r="F39" s="16"/>
      <c r="H39" s="30"/>
      <c r="I39" s="30"/>
      <c r="J39" s="30"/>
      <c r="K39" s="102"/>
      <c r="L39" s="30"/>
      <c r="M39" s="30"/>
      <c r="N39" s="30"/>
      <c r="O39" s="55"/>
      <c r="P39" s="30"/>
      <c r="Q39" s="30"/>
      <c r="R39" s="30"/>
      <c r="S39" s="30"/>
      <c r="W39" s="30"/>
      <c r="X39" s="30"/>
      <c r="Y39" s="30"/>
      <c r="Z39" s="30"/>
      <c r="AA39" s="30"/>
      <c r="AB39" s="30"/>
      <c r="AC39" s="30"/>
    </row>
    <row r="40" spans="1:29" ht="12" customHeight="1" x14ac:dyDescent="0.2">
      <c r="A40" s="30"/>
      <c r="B40" s="16"/>
      <c r="C40" s="50"/>
      <c r="D40" s="16"/>
      <c r="E40" s="50"/>
      <c r="F40" s="16"/>
      <c r="H40" s="30"/>
      <c r="I40" s="30"/>
      <c r="J40" s="30"/>
      <c r="K40" s="30"/>
      <c r="L40" s="30"/>
      <c r="M40" s="30"/>
      <c r="N40" s="30"/>
      <c r="O40" s="30"/>
      <c r="P40" s="30"/>
      <c r="Q40" s="30"/>
      <c r="R40" s="30"/>
      <c r="S40" s="30"/>
      <c r="W40" s="30"/>
      <c r="X40" s="30"/>
      <c r="Y40" s="30"/>
      <c r="Z40" s="30"/>
      <c r="AA40" s="30"/>
      <c r="AB40" s="30"/>
      <c r="AC40" s="30"/>
    </row>
    <row r="41" spans="1:29" ht="14.25" x14ac:dyDescent="0.2">
      <c r="A41" s="30"/>
      <c r="B41" s="16"/>
      <c r="C41" s="51"/>
      <c r="D41" s="16"/>
      <c r="E41" s="51"/>
      <c r="F41" s="16"/>
      <c r="H41" s="30"/>
      <c r="I41" s="30"/>
      <c r="J41" s="30"/>
      <c r="K41" s="102"/>
      <c r="L41" s="30"/>
      <c r="M41" s="30"/>
      <c r="N41" s="30"/>
      <c r="O41" s="55"/>
      <c r="P41" s="30"/>
      <c r="Q41" s="30"/>
      <c r="R41" s="30"/>
      <c r="S41" s="30"/>
      <c r="W41" s="30"/>
      <c r="X41" s="30"/>
      <c r="Y41" s="30"/>
      <c r="Z41" s="30"/>
      <c r="AA41" s="30"/>
      <c r="AB41" s="30"/>
      <c r="AC41" s="30"/>
    </row>
    <row r="42" spans="1:29" ht="12" customHeight="1" x14ac:dyDescent="0.2">
      <c r="A42" s="30"/>
      <c r="B42" s="16"/>
      <c r="C42" s="48"/>
      <c r="D42" s="16"/>
      <c r="E42" s="48"/>
      <c r="F42" s="16"/>
      <c r="H42" s="30"/>
      <c r="I42" s="30"/>
      <c r="J42" s="30"/>
      <c r="K42" s="102"/>
      <c r="L42" s="30"/>
      <c r="M42" s="30"/>
      <c r="N42" s="30"/>
      <c r="O42" s="55"/>
      <c r="P42" s="30"/>
      <c r="Q42" s="30"/>
      <c r="R42" s="30"/>
      <c r="S42" s="30"/>
      <c r="W42" s="30"/>
      <c r="X42" s="30"/>
      <c r="Y42" s="30"/>
      <c r="Z42" s="30"/>
      <c r="AA42" s="30"/>
      <c r="AB42" s="30"/>
      <c r="AC42" s="30"/>
    </row>
    <row r="43" spans="1:29" ht="12" customHeight="1" x14ac:dyDescent="0.2">
      <c r="A43" s="30"/>
      <c r="B43" s="16"/>
      <c r="C43" s="48"/>
      <c r="D43" s="16"/>
      <c r="E43" s="48"/>
      <c r="F43" s="16"/>
      <c r="H43" s="30"/>
      <c r="I43" s="30"/>
      <c r="J43" s="30"/>
      <c r="K43" s="102"/>
      <c r="L43" s="30"/>
      <c r="M43" s="30"/>
      <c r="N43" s="30"/>
      <c r="O43" s="31"/>
      <c r="P43" s="30"/>
      <c r="Q43" s="30"/>
      <c r="R43" s="30"/>
      <c r="S43" s="30"/>
      <c r="W43" s="30"/>
      <c r="X43" s="30"/>
      <c r="Y43" s="30"/>
      <c r="Z43" s="30"/>
      <c r="AA43" s="30"/>
      <c r="AB43" s="30"/>
      <c r="AC43" s="30"/>
    </row>
    <row r="44" spans="1:29" ht="14.25" x14ac:dyDescent="0.2">
      <c r="A44" s="30"/>
      <c r="B44" s="16"/>
      <c r="C44" s="48"/>
      <c r="D44" s="16"/>
      <c r="E44" s="48"/>
      <c r="F44" s="16"/>
      <c r="H44" s="30"/>
      <c r="I44" s="30"/>
      <c r="J44" s="30"/>
      <c r="K44" s="102"/>
      <c r="L44" s="30"/>
      <c r="M44" s="30"/>
      <c r="N44" s="30"/>
      <c r="O44" s="31"/>
      <c r="P44" s="30"/>
      <c r="Q44" s="30"/>
      <c r="R44" s="30"/>
      <c r="S44" s="30"/>
      <c r="W44" s="30"/>
      <c r="X44" s="30"/>
      <c r="Y44" s="30"/>
      <c r="Z44" s="30"/>
      <c r="AA44" s="30"/>
      <c r="AB44" s="30"/>
      <c r="AC44" s="30"/>
    </row>
    <row r="45" spans="1:29" ht="14.25" x14ac:dyDescent="0.2">
      <c r="A45" s="30"/>
      <c r="B45" s="16"/>
      <c r="C45" s="16"/>
      <c r="D45" s="16"/>
      <c r="E45" s="16"/>
      <c r="F45" s="16"/>
      <c r="H45" s="25"/>
      <c r="I45" s="24"/>
      <c r="J45" s="25"/>
      <c r="K45" s="102"/>
      <c r="L45" s="30"/>
      <c r="M45" s="30"/>
      <c r="N45" s="30"/>
      <c r="O45" s="30"/>
      <c r="P45" s="30"/>
      <c r="Q45" s="30"/>
      <c r="R45" s="30"/>
      <c r="S45" s="30"/>
      <c r="W45" s="30"/>
      <c r="X45" s="30"/>
      <c r="Y45" s="30"/>
      <c r="Z45" s="30"/>
      <c r="AA45" s="30"/>
      <c r="AB45" s="30"/>
      <c r="AC45" s="30"/>
    </row>
    <row r="46" spans="1:29" ht="14.25" x14ac:dyDescent="0.2">
      <c r="A46" s="30"/>
      <c r="B46" s="16"/>
      <c r="C46" s="16"/>
      <c r="D46" s="16"/>
      <c r="E46" s="16"/>
      <c r="F46" s="16"/>
      <c r="H46" s="25"/>
      <c r="I46" s="24"/>
      <c r="J46" s="25"/>
      <c r="K46" s="102"/>
      <c r="L46" s="30"/>
      <c r="M46" s="30"/>
      <c r="N46" s="30"/>
      <c r="O46" s="30"/>
      <c r="P46" s="30"/>
      <c r="Q46" s="30"/>
      <c r="R46" s="30"/>
      <c r="S46" s="30"/>
      <c r="W46" s="30"/>
      <c r="X46" s="30"/>
      <c r="Y46" s="30"/>
      <c r="Z46" s="30"/>
      <c r="AA46" s="30"/>
      <c r="AB46" s="30"/>
      <c r="AC46" s="30"/>
    </row>
    <row r="47" spans="1:29" ht="14.25" x14ac:dyDescent="0.2">
      <c r="A47" s="30"/>
      <c r="B47" s="32"/>
      <c r="C47" s="115"/>
      <c r="D47" s="35"/>
      <c r="E47" s="115"/>
      <c r="F47" s="35"/>
      <c r="G47" s="36"/>
      <c r="H47" s="32"/>
      <c r="I47" s="28"/>
      <c r="J47" s="10"/>
      <c r="K47" s="102"/>
      <c r="L47" s="31"/>
      <c r="M47" s="30"/>
      <c r="N47" s="30"/>
      <c r="O47" s="55"/>
      <c r="P47" s="30"/>
      <c r="Q47" s="30"/>
      <c r="R47" s="30"/>
      <c r="S47" s="30"/>
      <c r="W47" s="30"/>
      <c r="X47" s="30"/>
      <c r="Y47" s="30"/>
      <c r="Z47" s="30"/>
      <c r="AA47" s="30"/>
      <c r="AB47" s="30"/>
      <c r="AC47" s="30"/>
    </row>
    <row r="48" spans="1:29" x14ac:dyDescent="0.2">
      <c r="A48" s="30"/>
      <c r="B48" s="32"/>
      <c r="C48" s="35"/>
      <c r="D48" s="35"/>
      <c r="E48" s="115"/>
      <c r="F48" s="35"/>
      <c r="G48" s="36"/>
      <c r="H48" s="32"/>
      <c r="I48" s="28"/>
      <c r="J48" s="10"/>
      <c r="K48" s="30"/>
      <c r="L48" s="30"/>
      <c r="M48" s="30"/>
      <c r="N48" s="30"/>
      <c r="O48" s="30"/>
      <c r="P48" s="30"/>
      <c r="Q48" s="30"/>
      <c r="R48" s="30"/>
      <c r="S48" s="30"/>
      <c r="W48" s="30"/>
      <c r="X48" s="30"/>
      <c r="Y48" s="30"/>
      <c r="Z48" s="30"/>
      <c r="AA48" s="30"/>
      <c r="AB48" s="30"/>
      <c r="AC48" s="30"/>
    </row>
    <row r="49" spans="1:29" x14ac:dyDescent="0.2">
      <c r="A49" s="30"/>
      <c r="B49" s="32"/>
      <c r="C49" s="35"/>
      <c r="D49" s="35"/>
      <c r="E49" s="36"/>
      <c r="F49" s="35"/>
      <c r="G49" s="35"/>
      <c r="H49" s="32"/>
      <c r="I49" s="28"/>
      <c r="J49" s="10"/>
      <c r="K49" s="30"/>
      <c r="L49" s="30"/>
      <c r="M49" s="30"/>
      <c r="N49" s="30"/>
      <c r="O49" s="30"/>
      <c r="P49" s="30"/>
      <c r="Q49" s="30"/>
      <c r="R49" s="30"/>
      <c r="S49" s="30"/>
      <c r="W49" s="30"/>
      <c r="X49" s="30"/>
      <c r="Y49" s="30"/>
      <c r="Z49" s="30"/>
      <c r="AA49" s="30"/>
      <c r="AB49" s="30"/>
      <c r="AC49" s="30"/>
    </row>
    <row r="50" spans="1:29" x14ac:dyDescent="0.2">
      <c r="A50" s="30"/>
      <c r="B50" s="32"/>
      <c r="C50" s="26"/>
      <c r="D50" s="9"/>
      <c r="E50" s="29"/>
      <c r="F50" s="10"/>
      <c r="G50" s="29"/>
      <c r="H50" s="32"/>
      <c r="I50" s="28"/>
      <c r="J50" s="10"/>
      <c r="K50" s="30"/>
      <c r="L50" s="30"/>
      <c r="M50" s="30"/>
      <c r="N50" s="30"/>
      <c r="O50" s="30"/>
      <c r="P50" s="30"/>
      <c r="Q50" s="30"/>
      <c r="R50" s="30"/>
      <c r="S50" s="30"/>
      <c r="W50" s="30"/>
      <c r="X50" s="30"/>
      <c r="Y50" s="27"/>
      <c r="Z50" s="30"/>
      <c r="AA50" s="27"/>
      <c r="AB50" s="30"/>
      <c r="AC50" s="30"/>
    </row>
    <row r="51" spans="1:29" x14ac:dyDescent="0.2">
      <c r="A51" s="30"/>
      <c r="B51" s="33"/>
      <c r="C51" s="34"/>
      <c r="D51" s="35"/>
      <c r="E51" s="36"/>
      <c r="F51" s="37"/>
      <c r="G51" s="36"/>
      <c r="H51" s="32"/>
      <c r="I51" s="28"/>
      <c r="J51" s="10"/>
      <c r="K51" s="30"/>
      <c r="L51" s="30"/>
      <c r="M51" s="30"/>
      <c r="N51" s="30"/>
      <c r="O51" s="30"/>
      <c r="P51" s="30"/>
      <c r="Q51" s="30"/>
      <c r="R51" s="30"/>
      <c r="S51" s="30"/>
      <c r="W51" s="30"/>
      <c r="X51" s="30"/>
      <c r="Y51" s="27"/>
      <c r="Z51" s="30"/>
      <c r="AA51" s="27"/>
      <c r="AB51" s="30"/>
      <c r="AC51" s="30"/>
    </row>
    <row r="52" spans="1:29" x14ac:dyDescent="0.2">
      <c r="A52" s="30"/>
      <c r="B52" s="36"/>
      <c r="C52" s="36"/>
      <c r="D52" s="35"/>
      <c r="E52" s="36"/>
      <c r="F52" s="35"/>
      <c r="G52" s="36"/>
      <c r="H52" s="32"/>
      <c r="I52" s="28"/>
      <c r="J52" s="10"/>
      <c r="K52" s="30"/>
      <c r="L52" s="30"/>
      <c r="M52" s="30"/>
      <c r="N52" s="30"/>
      <c r="O52" s="30"/>
      <c r="P52" s="30"/>
      <c r="Q52" s="30"/>
      <c r="R52" s="30"/>
      <c r="S52" s="30"/>
      <c r="W52" s="30"/>
      <c r="X52" s="30"/>
      <c r="Y52" s="27"/>
      <c r="Z52" s="30"/>
      <c r="AA52" s="27"/>
      <c r="AB52" s="30"/>
      <c r="AC52" s="30"/>
    </row>
    <row r="53" spans="1:29" x14ac:dyDescent="0.2">
      <c r="A53" s="30"/>
      <c r="B53" s="36"/>
      <c r="C53" s="36"/>
      <c r="D53" s="35"/>
      <c r="E53" s="36"/>
      <c r="F53" s="35"/>
      <c r="G53" s="36"/>
      <c r="H53" s="32"/>
      <c r="I53" s="28"/>
      <c r="J53" s="10"/>
      <c r="K53" s="30"/>
      <c r="L53" s="30"/>
      <c r="M53" s="30"/>
      <c r="N53" s="30"/>
      <c r="O53" s="30"/>
      <c r="P53" s="30"/>
      <c r="Q53" s="30"/>
      <c r="R53" s="30"/>
      <c r="S53" s="30"/>
      <c r="W53" s="30"/>
      <c r="X53" s="30"/>
      <c r="Y53" s="30"/>
      <c r="Z53" s="30"/>
      <c r="AA53" s="30"/>
      <c r="AB53" s="30"/>
      <c r="AC53" s="30"/>
    </row>
    <row r="54" spans="1:29" x14ac:dyDescent="0.2">
      <c r="A54" s="30"/>
      <c r="B54" s="9"/>
      <c r="C54" s="9"/>
      <c r="D54" s="9"/>
      <c r="E54" s="9"/>
      <c r="F54" s="9"/>
      <c r="G54" s="9"/>
      <c r="H54" s="38"/>
      <c r="I54" s="37"/>
      <c r="J54" s="35"/>
      <c r="K54" s="30"/>
      <c r="L54" s="30"/>
      <c r="M54" s="30"/>
      <c r="N54" s="30"/>
      <c r="O54" s="30"/>
      <c r="P54" s="30"/>
      <c r="Q54" s="30"/>
      <c r="R54" s="30"/>
      <c r="S54" s="30"/>
      <c r="W54" s="30"/>
      <c r="X54" s="30"/>
      <c r="Y54" s="30"/>
      <c r="Z54" s="30"/>
      <c r="AA54" s="27"/>
      <c r="AB54" s="30"/>
      <c r="AC54" s="30"/>
    </row>
    <row r="55" spans="1:29" x14ac:dyDescent="0.2">
      <c r="A55" s="30"/>
      <c r="B55" s="9"/>
      <c r="C55" s="9"/>
      <c r="D55" s="9"/>
      <c r="E55" s="9"/>
      <c r="F55" s="9"/>
      <c r="G55" s="9"/>
      <c r="H55" s="9"/>
      <c r="I55" s="9"/>
      <c r="J55" s="9"/>
      <c r="K55" s="30"/>
      <c r="L55" s="30"/>
      <c r="M55" s="30"/>
      <c r="N55" s="30"/>
      <c r="O55" s="30"/>
      <c r="P55" s="30"/>
      <c r="Q55" s="30"/>
      <c r="R55" s="30"/>
      <c r="S55" s="30"/>
      <c r="W55" s="30"/>
      <c r="X55" s="30"/>
      <c r="Y55" s="30"/>
      <c r="Z55" s="30"/>
      <c r="AA55" s="27"/>
      <c r="AB55" s="30"/>
      <c r="AC55" s="30"/>
    </row>
    <row r="56" spans="1:29" x14ac:dyDescent="0.2">
      <c r="A56" s="30"/>
      <c r="B56" s="30"/>
      <c r="C56" s="30"/>
      <c r="D56" s="30"/>
      <c r="E56" s="30"/>
      <c r="F56" s="30"/>
      <c r="G56" s="30"/>
      <c r="H56" s="30"/>
      <c r="I56" s="30"/>
      <c r="J56" s="30"/>
      <c r="AA56" s="27"/>
    </row>
    <row r="57" spans="1:29" x14ac:dyDescent="0.2">
      <c r="A57" s="30"/>
      <c r="B57" s="30"/>
      <c r="C57" s="30"/>
      <c r="D57" s="30"/>
      <c r="E57" s="30"/>
      <c r="F57" s="30"/>
      <c r="G57" s="30"/>
      <c r="H57" s="30"/>
      <c r="I57" s="30"/>
      <c r="J57" s="30"/>
    </row>
  </sheetData>
  <mergeCells count="1">
    <mergeCell ref="B2:I2"/>
  </mergeCells>
  <phoneticPr fontId="31" type="noConversion"/>
  <pageMargins left="0.25" right="0.56000000000000005" top="0.25" bottom="0.24" header="0.25" footer="0.24"/>
  <pageSetup paperSize="0" scale="94" orientation="landscape" horizontalDpi="4294967292" verticalDpi="4294967292"/>
  <headerFooter alignWithMargins="0"/>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F96"/>
  <sheetViews>
    <sheetView zoomScale="90" zoomScaleNormal="90" workbookViewId="0">
      <selection activeCell="B3" sqref="B3:B9"/>
    </sheetView>
  </sheetViews>
  <sheetFormatPr baseColWidth="10" defaultRowHeight="12.75" x14ac:dyDescent="0.2"/>
  <cols>
    <col min="1" max="1" width="7.42578125" style="207" customWidth="1"/>
    <col min="2" max="2" width="7.140625" style="208" customWidth="1"/>
    <col min="3" max="3" width="18.28515625" style="209" customWidth="1"/>
    <col min="4" max="4" width="2.28515625" style="227" customWidth="1"/>
    <col min="5" max="5" width="2.7109375" style="209" customWidth="1"/>
    <col min="6" max="11" width="2.28515625" style="227" customWidth="1"/>
    <col min="12" max="12" width="2.85546875" style="227" customWidth="1"/>
    <col min="13" max="13" width="2.7109375" style="227" customWidth="1"/>
    <col min="14" max="16" width="2.28515625" style="227" customWidth="1"/>
    <col min="17" max="17" width="2.5703125" style="227" customWidth="1"/>
    <col min="18" max="18" width="7.42578125" style="227" customWidth="1"/>
    <col min="19" max="19" width="6.7109375" style="218" customWidth="1"/>
    <col min="20" max="20" width="1.42578125" style="227" customWidth="1"/>
    <col min="21" max="21" width="5.5703125" style="218" customWidth="1"/>
    <col min="22" max="22" width="2" style="227" customWidth="1"/>
    <col min="23" max="24" width="7.85546875" style="227" customWidth="1"/>
    <col min="25" max="25" width="9" style="227" customWidth="1"/>
    <col min="26" max="27" width="0" style="210" hidden="1" customWidth="1"/>
    <col min="28" max="256" width="11.42578125" style="210"/>
    <col min="257" max="257" width="7.42578125" style="210" customWidth="1"/>
    <col min="258" max="258" width="7.140625" style="210" customWidth="1"/>
    <col min="259" max="259" width="18.28515625" style="210" customWidth="1"/>
    <col min="260" max="260" width="2.28515625" style="210" customWidth="1"/>
    <col min="261" max="261" width="2.7109375" style="210" customWidth="1"/>
    <col min="262" max="268" width="2.28515625" style="210" customWidth="1"/>
    <col min="269" max="269" width="2.7109375" style="210" customWidth="1"/>
    <col min="270" max="272" width="2.28515625" style="210" customWidth="1"/>
    <col min="273" max="273" width="2.5703125" style="210" customWidth="1"/>
    <col min="274" max="274" width="6" style="210" customWidth="1"/>
    <col min="275" max="275" width="4" style="210" customWidth="1"/>
    <col min="276" max="276" width="1.42578125" style="210" customWidth="1"/>
    <col min="277" max="277" width="4.5703125" style="210" customWidth="1"/>
    <col min="278" max="278" width="2" style="210" customWidth="1"/>
    <col min="279" max="279" width="4.140625" style="210" customWidth="1"/>
    <col min="280" max="280" width="1.140625" style="210" customWidth="1"/>
    <col min="281" max="281" width="4" style="210" customWidth="1"/>
    <col min="282" max="283" width="0" style="210" hidden="1" customWidth="1"/>
    <col min="284" max="512" width="11.42578125" style="210"/>
    <col min="513" max="513" width="7.42578125" style="210" customWidth="1"/>
    <col min="514" max="514" width="7.140625" style="210" customWidth="1"/>
    <col min="515" max="515" width="18.28515625" style="210" customWidth="1"/>
    <col min="516" max="516" width="2.28515625" style="210" customWidth="1"/>
    <col min="517" max="517" width="2.7109375" style="210" customWidth="1"/>
    <col min="518" max="524" width="2.28515625" style="210" customWidth="1"/>
    <col min="525" max="525" width="2.7109375" style="210" customWidth="1"/>
    <col min="526" max="528" width="2.28515625" style="210" customWidth="1"/>
    <col min="529" max="529" width="2.5703125" style="210" customWidth="1"/>
    <col min="530" max="530" width="6" style="210" customWidth="1"/>
    <col min="531" max="531" width="4" style="210" customWidth="1"/>
    <col min="532" max="532" width="1.42578125" style="210" customWidth="1"/>
    <col min="533" max="533" width="4.5703125" style="210" customWidth="1"/>
    <col min="534" max="534" width="2" style="210" customWidth="1"/>
    <col min="535" max="535" width="4.140625" style="210" customWidth="1"/>
    <col min="536" max="536" width="1.140625" style="210" customWidth="1"/>
    <col min="537" max="537" width="4" style="210" customWidth="1"/>
    <col min="538" max="539" width="0" style="210" hidden="1" customWidth="1"/>
    <col min="540" max="768" width="11.42578125" style="210"/>
    <col min="769" max="769" width="7.42578125" style="210" customWidth="1"/>
    <col min="770" max="770" width="7.140625" style="210" customWidth="1"/>
    <col min="771" max="771" width="18.28515625" style="210" customWidth="1"/>
    <col min="772" max="772" width="2.28515625" style="210" customWidth="1"/>
    <col min="773" max="773" width="2.7109375" style="210" customWidth="1"/>
    <col min="774" max="780" width="2.28515625" style="210" customWidth="1"/>
    <col min="781" max="781" width="2.7109375" style="210" customWidth="1"/>
    <col min="782" max="784" width="2.28515625" style="210" customWidth="1"/>
    <col min="785" max="785" width="2.5703125" style="210" customWidth="1"/>
    <col min="786" max="786" width="6" style="210" customWidth="1"/>
    <col min="787" max="787" width="4" style="210" customWidth="1"/>
    <col min="788" max="788" width="1.42578125" style="210" customWidth="1"/>
    <col min="789" max="789" width="4.5703125" style="210" customWidth="1"/>
    <col min="790" max="790" width="2" style="210" customWidth="1"/>
    <col min="791" max="791" width="4.140625" style="210" customWidth="1"/>
    <col min="792" max="792" width="1.140625" style="210" customWidth="1"/>
    <col min="793" max="793" width="4" style="210" customWidth="1"/>
    <col min="794" max="795" width="0" style="210" hidden="1" customWidth="1"/>
    <col min="796" max="1024" width="11.42578125" style="210"/>
    <col min="1025" max="1025" width="7.42578125" style="210" customWidth="1"/>
    <col min="1026" max="1026" width="7.140625" style="210" customWidth="1"/>
    <col min="1027" max="1027" width="18.28515625" style="210" customWidth="1"/>
    <col min="1028" max="1028" width="2.28515625" style="210" customWidth="1"/>
    <col min="1029" max="1029" width="2.7109375" style="210" customWidth="1"/>
    <col min="1030" max="1036" width="2.28515625" style="210" customWidth="1"/>
    <col min="1037" max="1037" width="2.7109375" style="210" customWidth="1"/>
    <col min="1038" max="1040" width="2.28515625" style="210" customWidth="1"/>
    <col min="1041" max="1041" width="2.5703125" style="210" customWidth="1"/>
    <col min="1042" max="1042" width="6" style="210" customWidth="1"/>
    <col min="1043" max="1043" width="4" style="210" customWidth="1"/>
    <col min="1044" max="1044" width="1.42578125" style="210" customWidth="1"/>
    <col min="1045" max="1045" width="4.5703125" style="210" customWidth="1"/>
    <col min="1046" max="1046" width="2" style="210" customWidth="1"/>
    <col min="1047" max="1047" width="4.140625" style="210" customWidth="1"/>
    <col min="1048" max="1048" width="1.140625" style="210" customWidth="1"/>
    <col min="1049" max="1049" width="4" style="210" customWidth="1"/>
    <col min="1050" max="1051" width="0" style="210" hidden="1" customWidth="1"/>
    <col min="1052" max="1280" width="11.42578125" style="210"/>
    <col min="1281" max="1281" width="7.42578125" style="210" customWidth="1"/>
    <col min="1282" max="1282" width="7.140625" style="210" customWidth="1"/>
    <col min="1283" max="1283" width="18.28515625" style="210" customWidth="1"/>
    <col min="1284" max="1284" width="2.28515625" style="210" customWidth="1"/>
    <col min="1285" max="1285" width="2.7109375" style="210" customWidth="1"/>
    <col min="1286" max="1292" width="2.28515625" style="210" customWidth="1"/>
    <col min="1293" max="1293" width="2.7109375" style="210" customWidth="1"/>
    <col min="1294" max="1296" width="2.28515625" style="210" customWidth="1"/>
    <col min="1297" max="1297" width="2.5703125" style="210" customWidth="1"/>
    <col min="1298" max="1298" width="6" style="210" customWidth="1"/>
    <col min="1299" max="1299" width="4" style="210" customWidth="1"/>
    <col min="1300" max="1300" width="1.42578125" style="210" customWidth="1"/>
    <col min="1301" max="1301" width="4.5703125" style="210" customWidth="1"/>
    <col min="1302" max="1302" width="2" style="210" customWidth="1"/>
    <col min="1303" max="1303" width="4.140625" style="210" customWidth="1"/>
    <col min="1304" max="1304" width="1.140625" style="210" customWidth="1"/>
    <col min="1305" max="1305" width="4" style="210" customWidth="1"/>
    <col min="1306" max="1307" width="0" style="210" hidden="1" customWidth="1"/>
    <col min="1308" max="1536" width="11.42578125" style="210"/>
    <col min="1537" max="1537" width="7.42578125" style="210" customWidth="1"/>
    <col min="1538" max="1538" width="7.140625" style="210" customWidth="1"/>
    <col min="1539" max="1539" width="18.28515625" style="210" customWidth="1"/>
    <col min="1540" max="1540" width="2.28515625" style="210" customWidth="1"/>
    <col min="1541" max="1541" width="2.7109375" style="210" customWidth="1"/>
    <col min="1542" max="1548" width="2.28515625" style="210" customWidth="1"/>
    <col min="1549" max="1549" width="2.7109375" style="210" customWidth="1"/>
    <col min="1550" max="1552" width="2.28515625" style="210" customWidth="1"/>
    <col min="1553" max="1553" width="2.5703125" style="210" customWidth="1"/>
    <col min="1554" max="1554" width="6" style="210" customWidth="1"/>
    <col min="1555" max="1555" width="4" style="210" customWidth="1"/>
    <col min="1556" max="1556" width="1.42578125" style="210" customWidth="1"/>
    <col min="1557" max="1557" width="4.5703125" style="210" customWidth="1"/>
    <col min="1558" max="1558" width="2" style="210" customWidth="1"/>
    <col min="1559" max="1559" width="4.140625" style="210" customWidth="1"/>
    <col min="1560" max="1560" width="1.140625" style="210" customWidth="1"/>
    <col min="1561" max="1561" width="4" style="210" customWidth="1"/>
    <col min="1562" max="1563" width="0" style="210" hidden="1" customWidth="1"/>
    <col min="1564" max="1792" width="11.42578125" style="210"/>
    <col min="1793" max="1793" width="7.42578125" style="210" customWidth="1"/>
    <col min="1794" max="1794" width="7.140625" style="210" customWidth="1"/>
    <col min="1795" max="1795" width="18.28515625" style="210" customWidth="1"/>
    <col min="1796" max="1796" width="2.28515625" style="210" customWidth="1"/>
    <col min="1797" max="1797" width="2.7109375" style="210" customWidth="1"/>
    <col min="1798" max="1804" width="2.28515625" style="210" customWidth="1"/>
    <col min="1805" max="1805" width="2.7109375" style="210" customWidth="1"/>
    <col min="1806" max="1808" width="2.28515625" style="210" customWidth="1"/>
    <col min="1809" max="1809" width="2.5703125" style="210" customWidth="1"/>
    <col min="1810" max="1810" width="6" style="210" customWidth="1"/>
    <col min="1811" max="1811" width="4" style="210" customWidth="1"/>
    <col min="1812" max="1812" width="1.42578125" style="210" customWidth="1"/>
    <col min="1813" max="1813" width="4.5703125" style="210" customWidth="1"/>
    <col min="1814" max="1814" width="2" style="210" customWidth="1"/>
    <col min="1815" max="1815" width="4.140625" style="210" customWidth="1"/>
    <col min="1816" max="1816" width="1.140625" style="210" customWidth="1"/>
    <col min="1817" max="1817" width="4" style="210" customWidth="1"/>
    <col min="1818" max="1819" width="0" style="210" hidden="1" customWidth="1"/>
    <col min="1820" max="2048" width="11.42578125" style="210"/>
    <col min="2049" max="2049" width="7.42578125" style="210" customWidth="1"/>
    <col min="2050" max="2050" width="7.140625" style="210" customWidth="1"/>
    <col min="2051" max="2051" width="18.28515625" style="210" customWidth="1"/>
    <col min="2052" max="2052" width="2.28515625" style="210" customWidth="1"/>
    <col min="2053" max="2053" width="2.7109375" style="210" customWidth="1"/>
    <col min="2054" max="2060" width="2.28515625" style="210" customWidth="1"/>
    <col min="2061" max="2061" width="2.7109375" style="210" customWidth="1"/>
    <col min="2062" max="2064" width="2.28515625" style="210" customWidth="1"/>
    <col min="2065" max="2065" width="2.5703125" style="210" customWidth="1"/>
    <col min="2066" max="2066" width="6" style="210" customWidth="1"/>
    <col min="2067" max="2067" width="4" style="210" customWidth="1"/>
    <col min="2068" max="2068" width="1.42578125" style="210" customWidth="1"/>
    <col min="2069" max="2069" width="4.5703125" style="210" customWidth="1"/>
    <col min="2070" max="2070" width="2" style="210" customWidth="1"/>
    <col min="2071" max="2071" width="4.140625" style="210" customWidth="1"/>
    <col min="2072" max="2072" width="1.140625" style="210" customWidth="1"/>
    <col min="2073" max="2073" width="4" style="210" customWidth="1"/>
    <col min="2074" max="2075" width="0" style="210" hidden="1" customWidth="1"/>
    <col min="2076" max="2304" width="11.42578125" style="210"/>
    <col min="2305" max="2305" width="7.42578125" style="210" customWidth="1"/>
    <col min="2306" max="2306" width="7.140625" style="210" customWidth="1"/>
    <col min="2307" max="2307" width="18.28515625" style="210" customWidth="1"/>
    <col min="2308" max="2308" width="2.28515625" style="210" customWidth="1"/>
    <col min="2309" max="2309" width="2.7109375" style="210" customWidth="1"/>
    <col min="2310" max="2316" width="2.28515625" style="210" customWidth="1"/>
    <col min="2317" max="2317" width="2.7109375" style="210" customWidth="1"/>
    <col min="2318" max="2320" width="2.28515625" style="210" customWidth="1"/>
    <col min="2321" max="2321" width="2.5703125" style="210" customWidth="1"/>
    <col min="2322" max="2322" width="6" style="210" customWidth="1"/>
    <col min="2323" max="2323" width="4" style="210" customWidth="1"/>
    <col min="2324" max="2324" width="1.42578125" style="210" customWidth="1"/>
    <col min="2325" max="2325" width="4.5703125" style="210" customWidth="1"/>
    <col min="2326" max="2326" width="2" style="210" customWidth="1"/>
    <col min="2327" max="2327" width="4.140625" style="210" customWidth="1"/>
    <col min="2328" max="2328" width="1.140625" style="210" customWidth="1"/>
    <col min="2329" max="2329" width="4" style="210" customWidth="1"/>
    <col min="2330" max="2331" width="0" style="210" hidden="1" customWidth="1"/>
    <col min="2332" max="2560" width="11.42578125" style="210"/>
    <col min="2561" max="2561" width="7.42578125" style="210" customWidth="1"/>
    <col min="2562" max="2562" width="7.140625" style="210" customWidth="1"/>
    <col min="2563" max="2563" width="18.28515625" style="210" customWidth="1"/>
    <col min="2564" max="2564" width="2.28515625" style="210" customWidth="1"/>
    <col min="2565" max="2565" width="2.7109375" style="210" customWidth="1"/>
    <col min="2566" max="2572" width="2.28515625" style="210" customWidth="1"/>
    <col min="2573" max="2573" width="2.7109375" style="210" customWidth="1"/>
    <col min="2574" max="2576" width="2.28515625" style="210" customWidth="1"/>
    <col min="2577" max="2577" width="2.5703125" style="210" customWidth="1"/>
    <col min="2578" max="2578" width="6" style="210" customWidth="1"/>
    <col min="2579" max="2579" width="4" style="210" customWidth="1"/>
    <col min="2580" max="2580" width="1.42578125" style="210" customWidth="1"/>
    <col min="2581" max="2581" width="4.5703125" style="210" customWidth="1"/>
    <col min="2582" max="2582" width="2" style="210" customWidth="1"/>
    <col min="2583" max="2583" width="4.140625" style="210" customWidth="1"/>
    <col min="2584" max="2584" width="1.140625" style="210" customWidth="1"/>
    <col min="2585" max="2585" width="4" style="210" customWidth="1"/>
    <col min="2586" max="2587" width="0" style="210" hidden="1" customWidth="1"/>
    <col min="2588" max="2816" width="11.42578125" style="210"/>
    <col min="2817" max="2817" width="7.42578125" style="210" customWidth="1"/>
    <col min="2818" max="2818" width="7.140625" style="210" customWidth="1"/>
    <col min="2819" max="2819" width="18.28515625" style="210" customWidth="1"/>
    <col min="2820" max="2820" width="2.28515625" style="210" customWidth="1"/>
    <col min="2821" max="2821" width="2.7109375" style="210" customWidth="1"/>
    <col min="2822" max="2828" width="2.28515625" style="210" customWidth="1"/>
    <col min="2829" max="2829" width="2.7109375" style="210" customWidth="1"/>
    <col min="2830" max="2832" width="2.28515625" style="210" customWidth="1"/>
    <col min="2833" max="2833" width="2.5703125" style="210" customWidth="1"/>
    <col min="2834" max="2834" width="6" style="210" customWidth="1"/>
    <col min="2835" max="2835" width="4" style="210" customWidth="1"/>
    <col min="2836" max="2836" width="1.42578125" style="210" customWidth="1"/>
    <col min="2837" max="2837" width="4.5703125" style="210" customWidth="1"/>
    <col min="2838" max="2838" width="2" style="210" customWidth="1"/>
    <col min="2839" max="2839" width="4.140625" style="210" customWidth="1"/>
    <col min="2840" max="2840" width="1.140625" style="210" customWidth="1"/>
    <col min="2841" max="2841" width="4" style="210" customWidth="1"/>
    <col min="2842" max="2843" width="0" style="210" hidden="1" customWidth="1"/>
    <col min="2844" max="3072" width="11.42578125" style="210"/>
    <col min="3073" max="3073" width="7.42578125" style="210" customWidth="1"/>
    <col min="3074" max="3074" width="7.140625" style="210" customWidth="1"/>
    <col min="3075" max="3075" width="18.28515625" style="210" customWidth="1"/>
    <col min="3076" max="3076" width="2.28515625" style="210" customWidth="1"/>
    <col min="3077" max="3077" width="2.7109375" style="210" customWidth="1"/>
    <col min="3078" max="3084" width="2.28515625" style="210" customWidth="1"/>
    <col min="3085" max="3085" width="2.7109375" style="210" customWidth="1"/>
    <col min="3086" max="3088" width="2.28515625" style="210" customWidth="1"/>
    <col min="3089" max="3089" width="2.5703125" style="210" customWidth="1"/>
    <col min="3090" max="3090" width="6" style="210" customWidth="1"/>
    <col min="3091" max="3091" width="4" style="210" customWidth="1"/>
    <col min="3092" max="3092" width="1.42578125" style="210" customWidth="1"/>
    <col min="3093" max="3093" width="4.5703125" style="210" customWidth="1"/>
    <col min="3094" max="3094" width="2" style="210" customWidth="1"/>
    <col min="3095" max="3095" width="4.140625" style="210" customWidth="1"/>
    <col min="3096" max="3096" width="1.140625" style="210" customWidth="1"/>
    <col min="3097" max="3097" width="4" style="210" customWidth="1"/>
    <col min="3098" max="3099" width="0" style="210" hidden="1" customWidth="1"/>
    <col min="3100" max="3328" width="11.42578125" style="210"/>
    <col min="3329" max="3329" width="7.42578125" style="210" customWidth="1"/>
    <col min="3330" max="3330" width="7.140625" style="210" customWidth="1"/>
    <col min="3331" max="3331" width="18.28515625" style="210" customWidth="1"/>
    <col min="3332" max="3332" width="2.28515625" style="210" customWidth="1"/>
    <col min="3333" max="3333" width="2.7109375" style="210" customWidth="1"/>
    <col min="3334" max="3340" width="2.28515625" style="210" customWidth="1"/>
    <col min="3341" max="3341" width="2.7109375" style="210" customWidth="1"/>
    <col min="3342" max="3344" width="2.28515625" style="210" customWidth="1"/>
    <col min="3345" max="3345" width="2.5703125" style="210" customWidth="1"/>
    <col min="3346" max="3346" width="6" style="210" customWidth="1"/>
    <col min="3347" max="3347" width="4" style="210" customWidth="1"/>
    <col min="3348" max="3348" width="1.42578125" style="210" customWidth="1"/>
    <col min="3349" max="3349" width="4.5703125" style="210" customWidth="1"/>
    <col min="3350" max="3350" width="2" style="210" customWidth="1"/>
    <col min="3351" max="3351" width="4.140625" style="210" customWidth="1"/>
    <col min="3352" max="3352" width="1.140625" style="210" customWidth="1"/>
    <col min="3353" max="3353" width="4" style="210" customWidth="1"/>
    <col min="3354" max="3355" width="0" style="210" hidden="1" customWidth="1"/>
    <col min="3356" max="3584" width="11.42578125" style="210"/>
    <col min="3585" max="3585" width="7.42578125" style="210" customWidth="1"/>
    <col min="3586" max="3586" width="7.140625" style="210" customWidth="1"/>
    <col min="3587" max="3587" width="18.28515625" style="210" customWidth="1"/>
    <col min="3588" max="3588" width="2.28515625" style="210" customWidth="1"/>
    <col min="3589" max="3589" width="2.7109375" style="210" customWidth="1"/>
    <col min="3590" max="3596" width="2.28515625" style="210" customWidth="1"/>
    <col min="3597" max="3597" width="2.7109375" style="210" customWidth="1"/>
    <col min="3598" max="3600" width="2.28515625" style="210" customWidth="1"/>
    <col min="3601" max="3601" width="2.5703125" style="210" customWidth="1"/>
    <col min="3602" max="3602" width="6" style="210" customWidth="1"/>
    <col min="3603" max="3603" width="4" style="210" customWidth="1"/>
    <col min="3604" max="3604" width="1.42578125" style="210" customWidth="1"/>
    <col min="3605" max="3605" width="4.5703125" style="210" customWidth="1"/>
    <col min="3606" max="3606" width="2" style="210" customWidth="1"/>
    <col min="3607" max="3607" width="4.140625" style="210" customWidth="1"/>
    <col min="3608" max="3608" width="1.140625" style="210" customWidth="1"/>
    <col min="3609" max="3609" width="4" style="210" customWidth="1"/>
    <col min="3610" max="3611" width="0" style="210" hidden="1" customWidth="1"/>
    <col min="3612" max="3840" width="11.42578125" style="210"/>
    <col min="3841" max="3841" width="7.42578125" style="210" customWidth="1"/>
    <col min="3842" max="3842" width="7.140625" style="210" customWidth="1"/>
    <col min="3843" max="3843" width="18.28515625" style="210" customWidth="1"/>
    <col min="3844" max="3844" width="2.28515625" style="210" customWidth="1"/>
    <col min="3845" max="3845" width="2.7109375" style="210" customWidth="1"/>
    <col min="3846" max="3852" width="2.28515625" style="210" customWidth="1"/>
    <col min="3853" max="3853" width="2.7109375" style="210" customWidth="1"/>
    <col min="3854" max="3856" width="2.28515625" style="210" customWidth="1"/>
    <col min="3857" max="3857" width="2.5703125" style="210" customWidth="1"/>
    <col min="3858" max="3858" width="6" style="210" customWidth="1"/>
    <col min="3859" max="3859" width="4" style="210" customWidth="1"/>
    <col min="3860" max="3860" width="1.42578125" style="210" customWidth="1"/>
    <col min="3861" max="3861" width="4.5703125" style="210" customWidth="1"/>
    <col min="3862" max="3862" width="2" style="210" customWidth="1"/>
    <col min="3863" max="3863" width="4.140625" style="210" customWidth="1"/>
    <col min="3864" max="3864" width="1.140625" style="210" customWidth="1"/>
    <col min="3865" max="3865" width="4" style="210" customWidth="1"/>
    <col min="3866" max="3867" width="0" style="210" hidden="1" customWidth="1"/>
    <col min="3868" max="4096" width="11.42578125" style="210"/>
    <col min="4097" max="4097" width="7.42578125" style="210" customWidth="1"/>
    <col min="4098" max="4098" width="7.140625" style="210" customWidth="1"/>
    <col min="4099" max="4099" width="18.28515625" style="210" customWidth="1"/>
    <col min="4100" max="4100" width="2.28515625" style="210" customWidth="1"/>
    <col min="4101" max="4101" width="2.7109375" style="210" customWidth="1"/>
    <col min="4102" max="4108" width="2.28515625" style="210" customWidth="1"/>
    <col min="4109" max="4109" width="2.7109375" style="210" customWidth="1"/>
    <col min="4110" max="4112" width="2.28515625" style="210" customWidth="1"/>
    <col min="4113" max="4113" width="2.5703125" style="210" customWidth="1"/>
    <col min="4114" max="4114" width="6" style="210" customWidth="1"/>
    <col min="4115" max="4115" width="4" style="210" customWidth="1"/>
    <col min="4116" max="4116" width="1.42578125" style="210" customWidth="1"/>
    <col min="4117" max="4117" width="4.5703125" style="210" customWidth="1"/>
    <col min="4118" max="4118" width="2" style="210" customWidth="1"/>
    <col min="4119" max="4119" width="4.140625" style="210" customWidth="1"/>
    <col min="4120" max="4120" width="1.140625" style="210" customWidth="1"/>
    <col min="4121" max="4121" width="4" style="210" customWidth="1"/>
    <col min="4122" max="4123" width="0" style="210" hidden="1" customWidth="1"/>
    <col min="4124" max="4352" width="11.42578125" style="210"/>
    <col min="4353" max="4353" width="7.42578125" style="210" customWidth="1"/>
    <col min="4354" max="4354" width="7.140625" style="210" customWidth="1"/>
    <col min="4355" max="4355" width="18.28515625" style="210" customWidth="1"/>
    <col min="4356" max="4356" width="2.28515625" style="210" customWidth="1"/>
    <col min="4357" max="4357" width="2.7109375" style="210" customWidth="1"/>
    <col min="4358" max="4364" width="2.28515625" style="210" customWidth="1"/>
    <col min="4365" max="4365" width="2.7109375" style="210" customWidth="1"/>
    <col min="4366" max="4368" width="2.28515625" style="210" customWidth="1"/>
    <col min="4369" max="4369" width="2.5703125" style="210" customWidth="1"/>
    <col min="4370" max="4370" width="6" style="210" customWidth="1"/>
    <col min="4371" max="4371" width="4" style="210" customWidth="1"/>
    <col min="4372" max="4372" width="1.42578125" style="210" customWidth="1"/>
    <col min="4373" max="4373" width="4.5703125" style="210" customWidth="1"/>
    <col min="4374" max="4374" width="2" style="210" customWidth="1"/>
    <col min="4375" max="4375" width="4.140625" style="210" customWidth="1"/>
    <col min="4376" max="4376" width="1.140625" style="210" customWidth="1"/>
    <col min="4377" max="4377" width="4" style="210" customWidth="1"/>
    <col min="4378" max="4379" width="0" style="210" hidden="1" customWidth="1"/>
    <col min="4380" max="4608" width="11.42578125" style="210"/>
    <col min="4609" max="4609" width="7.42578125" style="210" customWidth="1"/>
    <col min="4610" max="4610" width="7.140625" style="210" customWidth="1"/>
    <col min="4611" max="4611" width="18.28515625" style="210" customWidth="1"/>
    <col min="4612" max="4612" width="2.28515625" style="210" customWidth="1"/>
    <col min="4613" max="4613" width="2.7109375" style="210" customWidth="1"/>
    <col min="4614" max="4620" width="2.28515625" style="210" customWidth="1"/>
    <col min="4621" max="4621" width="2.7109375" style="210" customWidth="1"/>
    <col min="4622" max="4624" width="2.28515625" style="210" customWidth="1"/>
    <col min="4625" max="4625" width="2.5703125" style="210" customWidth="1"/>
    <col min="4626" max="4626" width="6" style="210" customWidth="1"/>
    <col min="4627" max="4627" width="4" style="210" customWidth="1"/>
    <col min="4628" max="4628" width="1.42578125" style="210" customWidth="1"/>
    <col min="4629" max="4629" width="4.5703125" style="210" customWidth="1"/>
    <col min="4630" max="4630" width="2" style="210" customWidth="1"/>
    <col min="4631" max="4631" width="4.140625" style="210" customWidth="1"/>
    <col min="4632" max="4632" width="1.140625" style="210" customWidth="1"/>
    <col min="4633" max="4633" width="4" style="210" customWidth="1"/>
    <col min="4634" max="4635" width="0" style="210" hidden="1" customWidth="1"/>
    <col min="4636" max="4864" width="11.42578125" style="210"/>
    <col min="4865" max="4865" width="7.42578125" style="210" customWidth="1"/>
    <col min="4866" max="4866" width="7.140625" style="210" customWidth="1"/>
    <col min="4867" max="4867" width="18.28515625" style="210" customWidth="1"/>
    <col min="4868" max="4868" width="2.28515625" style="210" customWidth="1"/>
    <col min="4869" max="4869" width="2.7109375" style="210" customWidth="1"/>
    <col min="4870" max="4876" width="2.28515625" style="210" customWidth="1"/>
    <col min="4877" max="4877" width="2.7109375" style="210" customWidth="1"/>
    <col min="4878" max="4880" width="2.28515625" style="210" customWidth="1"/>
    <col min="4881" max="4881" width="2.5703125" style="210" customWidth="1"/>
    <col min="4882" max="4882" width="6" style="210" customWidth="1"/>
    <col min="4883" max="4883" width="4" style="210" customWidth="1"/>
    <col min="4884" max="4884" width="1.42578125" style="210" customWidth="1"/>
    <col min="4885" max="4885" width="4.5703125" style="210" customWidth="1"/>
    <col min="4886" max="4886" width="2" style="210" customWidth="1"/>
    <col min="4887" max="4887" width="4.140625" style="210" customWidth="1"/>
    <col min="4888" max="4888" width="1.140625" style="210" customWidth="1"/>
    <col min="4889" max="4889" width="4" style="210" customWidth="1"/>
    <col min="4890" max="4891" width="0" style="210" hidden="1" customWidth="1"/>
    <col min="4892" max="5120" width="11.42578125" style="210"/>
    <col min="5121" max="5121" width="7.42578125" style="210" customWidth="1"/>
    <col min="5122" max="5122" width="7.140625" style="210" customWidth="1"/>
    <col min="5123" max="5123" width="18.28515625" style="210" customWidth="1"/>
    <col min="5124" max="5124" width="2.28515625" style="210" customWidth="1"/>
    <col min="5125" max="5125" width="2.7109375" style="210" customWidth="1"/>
    <col min="5126" max="5132" width="2.28515625" style="210" customWidth="1"/>
    <col min="5133" max="5133" width="2.7109375" style="210" customWidth="1"/>
    <col min="5134" max="5136" width="2.28515625" style="210" customWidth="1"/>
    <col min="5137" max="5137" width="2.5703125" style="210" customWidth="1"/>
    <col min="5138" max="5138" width="6" style="210" customWidth="1"/>
    <col min="5139" max="5139" width="4" style="210" customWidth="1"/>
    <col min="5140" max="5140" width="1.42578125" style="210" customWidth="1"/>
    <col min="5141" max="5141" width="4.5703125" style="210" customWidth="1"/>
    <col min="5142" max="5142" width="2" style="210" customWidth="1"/>
    <col min="5143" max="5143" width="4.140625" style="210" customWidth="1"/>
    <col min="5144" max="5144" width="1.140625" style="210" customWidth="1"/>
    <col min="5145" max="5145" width="4" style="210" customWidth="1"/>
    <col min="5146" max="5147" width="0" style="210" hidden="1" customWidth="1"/>
    <col min="5148" max="5376" width="11.42578125" style="210"/>
    <col min="5377" max="5377" width="7.42578125" style="210" customWidth="1"/>
    <col min="5378" max="5378" width="7.140625" style="210" customWidth="1"/>
    <col min="5379" max="5379" width="18.28515625" style="210" customWidth="1"/>
    <col min="5380" max="5380" width="2.28515625" style="210" customWidth="1"/>
    <col min="5381" max="5381" width="2.7109375" style="210" customWidth="1"/>
    <col min="5382" max="5388" width="2.28515625" style="210" customWidth="1"/>
    <col min="5389" max="5389" width="2.7109375" style="210" customWidth="1"/>
    <col min="5390" max="5392" width="2.28515625" style="210" customWidth="1"/>
    <col min="5393" max="5393" width="2.5703125" style="210" customWidth="1"/>
    <col min="5394" max="5394" width="6" style="210" customWidth="1"/>
    <col min="5395" max="5395" width="4" style="210" customWidth="1"/>
    <col min="5396" max="5396" width="1.42578125" style="210" customWidth="1"/>
    <col min="5397" max="5397" width="4.5703125" style="210" customWidth="1"/>
    <col min="5398" max="5398" width="2" style="210" customWidth="1"/>
    <col min="5399" max="5399" width="4.140625" style="210" customWidth="1"/>
    <col min="5400" max="5400" width="1.140625" style="210" customWidth="1"/>
    <col min="5401" max="5401" width="4" style="210" customWidth="1"/>
    <col min="5402" max="5403" width="0" style="210" hidden="1" customWidth="1"/>
    <col min="5404" max="5632" width="11.42578125" style="210"/>
    <col min="5633" max="5633" width="7.42578125" style="210" customWidth="1"/>
    <col min="5634" max="5634" width="7.140625" style="210" customWidth="1"/>
    <col min="5635" max="5635" width="18.28515625" style="210" customWidth="1"/>
    <col min="5636" max="5636" width="2.28515625" style="210" customWidth="1"/>
    <col min="5637" max="5637" width="2.7109375" style="210" customWidth="1"/>
    <col min="5638" max="5644" width="2.28515625" style="210" customWidth="1"/>
    <col min="5645" max="5645" width="2.7109375" style="210" customWidth="1"/>
    <col min="5646" max="5648" width="2.28515625" style="210" customWidth="1"/>
    <col min="5649" max="5649" width="2.5703125" style="210" customWidth="1"/>
    <col min="5650" max="5650" width="6" style="210" customWidth="1"/>
    <col min="5651" max="5651" width="4" style="210" customWidth="1"/>
    <col min="5652" max="5652" width="1.42578125" style="210" customWidth="1"/>
    <col min="5653" max="5653" width="4.5703125" style="210" customWidth="1"/>
    <col min="5654" max="5654" width="2" style="210" customWidth="1"/>
    <col min="5655" max="5655" width="4.140625" style="210" customWidth="1"/>
    <col min="5656" max="5656" width="1.140625" style="210" customWidth="1"/>
    <col min="5657" max="5657" width="4" style="210" customWidth="1"/>
    <col min="5658" max="5659" width="0" style="210" hidden="1" customWidth="1"/>
    <col min="5660" max="5888" width="11.42578125" style="210"/>
    <col min="5889" max="5889" width="7.42578125" style="210" customWidth="1"/>
    <col min="5890" max="5890" width="7.140625" style="210" customWidth="1"/>
    <col min="5891" max="5891" width="18.28515625" style="210" customWidth="1"/>
    <col min="5892" max="5892" width="2.28515625" style="210" customWidth="1"/>
    <col min="5893" max="5893" width="2.7109375" style="210" customWidth="1"/>
    <col min="5894" max="5900" width="2.28515625" style="210" customWidth="1"/>
    <col min="5901" max="5901" width="2.7109375" style="210" customWidth="1"/>
    <col min="5902" max="5904" width="2.28515625" style="210" customWidth="1"/>
    <col min="5905" max="5905" width="2.5703125" style="210" customWidth="1"/>
    <col min="5906" max="5906" width="6" style="210" customWidth="1"/>
    <col min="5907" max="5907" width="4" style="210" customWidth="1"/>
    <col min="5908" max="5908" width="1.42578125" style="210" customWidth="1"/>
    <col min="5909" max="5909" width="4.5703125" style="210" customWidth="1"/>
    <col min="5910" max="5910" width="2" style="210" customWidth="1"/>
    <col min="5911" max="5911" width="4.140625" style="210" customWidth="1"/>
    <col min="5912" max="5912" width="1.140625" style="210" customWidth="1"/>
    <col min="5913" max="5913" width="4" style="210" customWidth="1"/>
    <col min="5914" max="5915" width="0" style="210" hidden="1" customWidth="1"/>
    <col min="5916" max="6144" width="11.42578125" style="210"/>
    <col min="6145" max="6145" width="7.42578125" style="210" customWidth="1"/>
    <col min="6146" max="6146" width="7.140625" style="210" customWidth="1"/>
    <col min="6147" max="6147" width="18.28515625" style="210" customWidth="1"/>
    <col min="6148" max="6148" width="2.28515625" style="210" customWidth="1"/>
    <col min="6149" max="6149" width="2.7109375" style="210" customWidth="1"/>
    <col min="6150" max="6156" width="2.28515625" style="210" customWidth="1"/>
    <col min="6157" max="6157" width="2.7109375" style="210" customWidth="1"/>
    <col min="6158" max="6160" width="2.28515625" style="210" customWidth="1"/>
    <col min="6161" max="6161" width="2.5703125" style="210" customWidth="1"/>
    <col min="6162" max="6162" width="6" style="210" customWidth="1"/>
    <col min="6163" max="6163" width="4" style="210" customWidth="1"/>
    <col min="6164" max="6164" width="1.42578125" style="210" customWidth="1"/>
    <col min="6165" max="6165" width="4.5703125" style="210" customWidth="1"/>
    <col min="6166" max="6166" width="2" style="210" customWidth="1"/>
    <col min="6167" max="6167" width="4.140625" style="210" customWidth="1"/>
    <col min="6168" max="6168" width="1.140625" style="210" customWidth="1"/>
    <col min="6169" max="6169" width="4" style="210" customWidth="1"/>
    <col min="6170" max="6171" width="0" style="210" hidden="1" customWidth="1"/>
    <col min="6172" max="6400" width="11.42578125" style="210"/>
    <col min="6401" max="6401" width="7.42578125" style="210" customWidth="1"/>
    <col min="6402" max="6402" width="7.140625" style="210" customWidth="1"/>
    <col min="6403" max="6403" width="18.28515625" style="210" customWidth="1"/>
    <col min="6404" max="6404" width="2.28515625" style="210" customWidth="1"/>
    <col min="6405" max="6405" width="2.7109375" style="210" customWidth="1"/>
    <col min="6406" max="6412" width="2.28515625" style="210" customWidth="1"/>
    <col min="6413" max="6413" width="2.7109375" style="210" customWidth="1"/>
    <col min="6414" max="6416" width="2.28515625" style="210" customWidth="1"/>
    <col min="6417" max="6417" width="2.5703125" style="210" customWidth="1"/>
    <col min="6418" max="6418" width="6" style="210" customWidth="1"/>
    <col min="6419" max="6419" width="4" style="210" customWidth="1"/>
    <col min="6420" max="6420" width="1.42578125" style="210" customWidth="1"/>
    <col min="6421" max="6421" width="4.5703125" style="210" customWidth="1"/>
    <col min="6422" max="6422" width="2" style="210" customWidth="1"/>
    <col min="6423" max="6423" width="4.140625" style="210" customWidth="1"/>
    <col min="6424" max="6424" width="1.140625" style="210" customWidth="1"/>
    <col min="6425" max="6425" width="4" style="210" customWidth="1"/>
    <col min="6426" max="6427" width="0" style="210" hidden="1" customWidth="1"/>
    <col min="6428" max="6656" width="11.42578125" style="210"/>
    <col min="6657" max="6657" width="7.42578125" style="210" customWidth="1"/>
    <col min="6658" max="6658" width="7.140625" style="210" customWidth="1"/>
    <col min="6659" max="6659" width="18.28515625" style="210" customWidth="1"/>
    <col min="6660" max="6660" width="2.28515625" style="210" customWidth="1"/>
    <col min="6661" max="6661" width="2.7109375" style="210" customWidth="1"/>
    <col min="6662" max="6668" width="2.28515625" style="210" customWidth="1"/>
    <col min="6669" max="6669" width="2.7109375" style="210" customWidth="1"/>
    <col min="6670" max="6672" width="2.28515625" style="210" customWidth="1"/>
    <col min="6673" max="6673" width="2.5703125" style="210" customWidth="1"/>
    <col min="6674" max="6674" width="6" style="210" customWidth="1"/>
    <col min="6675" max="6675" width="4" style="210" customWidth="1"/>
    <col min="6676" max="6676" width="1.42578125" style="210" customWidth="1"/>
    <col min="6677" max="6677" width="4.5703125" style="210" customWidth="1"/>
    <col min="6678" max="6678" width="2" style="210" customWidth="1"/>
    <col min="6679" max="6679" width="4.140625" style="210" customWidth="1"/>
    <col min="6680" max="6680" width="1.140625" style="210" customWidth="1"/>
    <col min="6681" max="6681" width="4" style="210" customWidth="1"/>
    <col min="6682" max="6683" width="0" style="210" hidden="1" customWidth="1"/>
    <col min="6684" max="6912" width="11.42578125" style="210"/>
    <col min="6913" max="6913" width="7.42578125" style="210" customWidth="1"/>
    <col min="6914" max="6914" width="7.140625" style="210" customWidth="1"/>
    <col min="6915" max="6915" width="18.28515625" style="210" customWidth="1"/>
    <col min="6916" max="6916" width="2.28515625" style="210" customWidth="1"/>
    <col min="6917" max="6917" width="2.7109375" style="210" customWidth="1"/>
    <col min="6918" max="6924" width="2.28515625" style="210" customWidth="1"/>
    <col min="6925" max="6925" width="2.7109375" style="210" customWidth="1"/>
    <col min="6926" max="6928" width="2.28515625" style="210" customWidth="1"/>
    <col min="6929" max="6929" width="2.5703125" style="210" customWidth="1"/>
    <col min="6930" max="6930" width="6" style="210" customWidth="1"/>
    <col min="6931" max="6931" width="4" style="210" customWidth="1"/>
    <col min="6932" max="6932" width="1.42578125" style="210" customWidth="1"/>
    <col min="6933" max="6933" width="4.5703125" style="210" customWidth="1"/>
    <col min="6934" max="6934" width="2" style="210" customWidth="1"/>
    <col min="6935" max="6935" width="4.140625" style="210" customWidth="1"/>
    <col min="6936" max="6936" width="1.140625" style="210" customWidth="1"/>
    <col min="6937" max="6937" width="4" style="210" customWidth="1"/>
    <col min="6938" max="6939" width="0" style="210" hidden="1" customWidth="1"/>
    <col min="6940" max="7168" width="11.42578125" style="210"/>
    <col min="7169" max="7169" width="7.42578125" style="210" customWidth="1"/>
    <col min="7170" max="7170" width="7.140625" style="210" customWidth="1"/>
    <col min="7171" max="7171" width="18.28515625" style="210" customWidth="1"/>
    <col min="7172" max="7172" width="2.28515625" style="210" customWidth="1"/>
    <col min="7173" max="7173" width="2.7109375" style="210" customWidth="1"/>
    <col min="7174" max="7180" width="2.28515625" style="210" customWidth="1"/>
    <col min="7181" max="7181" width="2.7109375" style="210" customWidth="1"/>
    <col min="7182" max="7184" width="2.28515625" style="210" customWidth="1"/>
    <col min="7185" max="7185" width="2.5703125" style="210" customWidth="1"/>
    <col min="7186" max="7186" width="6" style="210" customWidth="1"/>
    <col min="7187" max="7187" width="4" style="210" customWidth="1"/>
    <col min="7188" max="7188" width="1.42578125" style="210" customWidth="1"/>
    <col min="7189" max="7189" width="4.5703125" style="210" customWidth="1"/>
    <col min="7190" max="7190" width="2" style="210" customWidth="1"/>
    <col min="7191" max="7191" width="4.140625" style="210" customWidth="1"/>
    <col min="7192" max="7192" width="1.140625" style="210" customWidth="1"/>
    <col min="7193" max="7193" width="4" style="210" customWidth="1"/>
    <col min="7194" max="7195" width="0" style="210" hidden="1" customWidth="1"/>
    <col min="7196" max="7424" width="11.42578125" style="210"/>
    <col min="7425" max="7425" width="7.42578125" style="210" customWidth="1"/>
    <col min="7426" max="7426" width="7.140625" style="210" customWidth="1"/>
    <col min="7427" max="7427" width="18.28515625" style="210" customWidth="1"/>
    <col min="7428" max="7428" width="2.28515625" style="210" customWidth="1"/>
    <col min="7429" max="7429" width="2.7109375" style="210" customWidth="1"/>
    <col min="7430" max="7436" width="2.28515625" style="210" customWidth="1"/>
    <col min="7437" max="7437" width="2.7109375" style="210" customWidth="1"/>
    <col min="7438" max="7440" width="2.28515625" style="210" customWidth="1"/>
    <col min="7441" max="7441" width="2.5703125" style="210" customWidth="1"/>
    <col min="7442" max="7442" width="6" style="210" customWidth="1"/>
    <col min="7443" max="7443" width="4" style="210" customWidth="1"/>
    <col min="7444" max="7444" width="1.42578125" style="210" customWidth="1"/>
    <col min="7445" max="7445" width="4.5703125" style="210" customWidth="1"/>
    <col min="7446" max="7446" width="2" style="210" customWidth="1"/>
    <col min="7447" max="7447" width="4.140625" style="210" customWidth="1"/>
    <col min="7448" max="7448" width="1.140625" style="210" customWidth="1"/>
    <col min="7449" max="7449" width="4" style="210" customWidth="1"/>
    <col min="7450" max="7451" width="0" style="210" hidden="1" customWidth="1"/>
    <col min="7452" max="7680" width="11.42578125" style="210"/>
    <col min="7681" max="7681" width="7.42578125" style="210" customWidth="1"/>
    <col min="7682" max="7682" width="7.140625" style="210" customWidth="1"/>
    <col min="7683" max="7683" width="18.28515625" style="210" customWidth="1"/>
    <col min="7684" max="7684" width="2.28515625" style="210" customWidth="1"/>
    <col min="7685" max="7685" width="2.7109375" style="210" customWidth="1"/>
    <col min="7686" max="7692" width="2.28515625" style="210" customWidth="1"/>
    <col min="7693" max="7693" width="2.7109375" style="210" customWidth="1"/>
    <col min="7694" max="7696" width="2.28515625" style="210" customWidth="1"/>
    <col min="7697" max="7697" width="2.5703125" style="210" customWidth="1"/>
    <col min="7698" max="7698" width="6" style="210" customWidth="1"/>
    <col min="7699" max="7699" width="4" style="210" customWidth="1"/>
    <col min="7700" max="7700" width="1.42578125" style="210" customWidth="1"/>
    <col min="7701" max="7701" width="4.5703125" style="210" customWidth="1"/>
    <col min="7702" max="7702" width="2" style="210" customWidth="1"/>
    <col min="7703" max="7703" width="4.140625" style="210" customWidth="1"/>
    <col min="7704" max="7704" width="1.140625" style="210" customWidth="1"/>
    <col min="7705" max="7705" width="4" style="210" customWidth="1"/>
    <col min="7706" max="7707" width="0" style="210" hidden="1" customWidth="1"/>
    <col min="7708" max="7936" width="11.42578125" style="210"/>
    <col min="7937" max="7937" width="7.42578125" style="210" customWidth="1"/>
    <col min="7938" max="7938" width="7.140625" style="210" customWidth="1"/>
    <col min="7939" max="7939" width="18.28515625" style="210" customWidth="1"/>
    <col min="7940" max="7940" width="2.28515625" style="210" customWidth="1"/>
    <col min="7941" max="7941" width="2.7109375" style="210" customWidth="1"/>
    <col min="7942" max="7948" width="2.28515625" style="210" customWidth="1"/>
    <col min="7949" max="7949" width="2.7109375" style="210" customWidth="1"/>
    <col min="7950" max="7952" width="2.28515625" style="210" customWidth="1"/>
    <col min="7953" max="7953" width="2.5703125" style="210" customWidth="1"/>
    <col min="7954" max="7954" width="6" style="210" customWidth="1"/>
    <col min="7955" max="7955" width="4" style="210" customWidth="1"/>
    <col min="7956" max="7956" width="1.42578125" style="210" customWidth="1"/>
    <col min="7957" max="7957" width="4.5703125" style="210" customWidth="1"/>
    <col min="7958" max="7958" width="2" style="210" customWidth="1"/>
    <col min="7959" max="7959" width="4.140625" style="210" customWidth="1"/>
    <col min="7960" max="7960" width="1.140625" style="210" customWidth="1"/>
    <col min="7961" max="7961" width="4" style="210" customWidth="1"/>
    <col min="7962" max="7963" width="0" style="210" hidden="1" customWidth="1"/>
    <col min="7964" max="8192" width="11.42578125" style="210"/>
    <col min="8193" max="8193" width="7.42578125" style="210" customWidth="1"/>
    <col min="8194" max="8194" width="7.140625" style="210" customWidth="1"/>
    <col min="8195" max="8195" width="18.28515625" style="210" customWidth="1"/>
    <col min="8196" max="8196" width="2.28515625" style="210" customWidth="1"/>
    <col min="8197" max="8197" width="2.7109375" style="210" customWidth="1"/>
    <col min="8198" max="8204" width="2.28515625" style="210" customWidth="1"/>
    <col min="8205" max="8205" width="2.7109375" style="210" customWidth="1"/>
    <col min="8206" max="8208" width="2.28515625" style="210" customWidth="1"/>
    <col min="8209" max="8209" width="2.5703125" style="210" customWidth="1"/>
    <col min="8210" max="8210" width="6" style="210" customWidth="1"/>
    <col min="8211" max="8211" width="4" style="210" customWidth="1"/>
    <col min="8212" max="8212" width="1.42578125" style="210" customWidth="1"/>
    <col min="8213" max="8213" width="4.5703125" style="210" customWidth="1"/>
    <col min="8214" max="8214" width="2" style="210" customWidth="1"/>
    <col min="8215" max="8215" width="4.140625" style="210" customWidth="1"/>
    <col min="8216" max="8216" width="1.140625" style="210" customWidth="1"/>
    <col min="8217" max="8217" width="4" style="210" customWidth="1"/>
    <col min="8218" max="8219" width="0" style="210" hidden="1" customWidth="1"/>
    <col min="8220" max="8448" width="11.42578125" style="210"/>
    <col min="8449" max="8449" width="7.42578125" style="210" customWidth="1"/>
    <col min="8450" max="8450" width="7.140625" style="210" customWidth="1"/>
    <col min="8451" max="8451" width="18.28515625" style="210" customWidth="1"/>
    <col min="8452" max="8452" width="2.28515625" style="210" customWidth="1"/>
    <col min="8453" max="8453" width="2.7109375" style="210" customWidth="1"/>
    <col min="8454" max="8460" width="2.28515625" style="210" customWidth="1"/>
    <col min="8461" max="8461" width="2.7109375" style="210" customWidth="1"/>
    <col min="8462" max="8464" width="2.28515625" style="210" customWidth="1"/>
    <col min="8465" max="8465" width="2.5703125" style="210" customWidth="1"/>
    <col min="8466" max="8466" width="6" style="210" customWidth="1"/>
    <col min="8467" max="8467" width="4" style="210" customWidth="1"/>
    <col min="8468" max="8468" width="1.42578125" style="210" customWidth="1"/>
    <col min="8469" max="8469" width="4.5703125" style="210" customWidth="1"/>
    <col min="8470" max="8470" width="2" style="210" customWidth="1"/>
    <col min="8471" max="8471" width="4.140625" style="210" customWidth="1"/>
    <col min="8472" max="8472" width="1.140625" style="210" customWidth="1"/>
    <col min="8473" max="8473" width="4" style="210" customWidth="1"/>
    <col min="8474" max="8475" width="0" style="210" hidden="1" customWidth="1"/>
    <col min="8476" max="8704" width="11.42578125" style="210"/>
    <col min="8705" max="8705" width="7.42578125" style="210" customWidth="1"/>
    <col min="8706" max="8706" width="7.140625" style="210" customWidth="1"/>
    <col min="8707" max="8707" width="18.28515625" style="210" customWidth="1"/>
    <col min="8708" max="8708" width="2.28515625" style="210" customWidth="1"/>
    <col min="8709" max="8709" width="2.7109375" style="210" customWidth="1"/>
    <col min="8710" max="8716" width="2.28515625" style="210" customWidth="1"/>
    <col min="8717" max="8717" width="2.7109375" style="210" customWidth="1"/>
    <col min="8718" max="8720" width="2.28515625" style="210" customWidth="1"/>
    <col min="8721" max="8721" width="2.5703125" style="210" customWidth="1"/>
    <col min="8722" max="8722" width="6" style="210" customWidth="1"/>
    <col min="8723" max="8723" width="4" style="210" customWidth="1"/>
    <col min="8724" max="8724" width="1.42578125" style="210" customWidth="1"/>
    <col min="8725" max="8725" width="4.5703125" style="210" customWidth="1"/>
    <col min="8726" max="8726" width="2" style="210" customWidth="1"/>
    <col min="8727" max="8727" width="4.140625" style="210" customWidth="1"/>
    <col min="8728" max="8728" width="1.140625" style="210" customWidth="1"/>
    <col min="8729" max="8729" width="4" style="210" customWidth="1"/>
    <col min="8730" max="8731" width="0" style="210" hidden="1" customWidth="1"/>
    <col min="8732" max="8960" width="11.42578125" style="210"/>
    <col min="8961" max="8961" width="7.42578125" style="210" customWidth="1"/>
    <col min="8962" max="8962" width="7.140625" style="210" customWidth="1"/>
    <col min="8963" max="8963" width="18.28515625" style="210" customWidth="1"/>
    <col min="8964" max="8964" width="2.28515625" style="210" customWidth="1"/>
    <col min="8965" max="8965" width="2.7109375" style="210" customWidth="1"/>
    <col min="8966" max="8972" width="2.28515625" style="210" customWidth="1"/>
    <col min="8973" max="8973" width="2.7109375" style="210" customWidth="1"/>
    <col min="8974" max="8976" width="2.28515625" style="210" customWidth="1"/>
    <col min="8977" max="8977" width="2.5703125" style="210" customWidth="1"/>
    <col min="8978" max="8978" width="6" style="210" customWidth="1"/>
    <col min="8979" max="8979" width="4" style="210" customWidth="1"/>
    <col min="8980" max="8980" width="1.42578125" style="210" customWidth="1"/>
    <col min="8981" max="8981" width="4.5703125" style="210" customWidth="1"/>
    <col min="8982" max="8982" width="2" style="210" customWidth="1"/>
    <col min="8983" max="8983" width="4.140625" style="210" customWidth="1"/>
    <col min="8984" max="8984" width="1.140625" style="210" customWidth="1"/>
    <col min="8985" max="8985" width="4" style="210" customWidth="1"/>
    <col min="8986" max="8987" width="0" style="210" hidden="1" customWidth="1"/>
    <col min="8988" max="9216" width="11.42578125" style="210"/>
    <col min="9217" max="9217" width="7.42578125" style="210" customWidth="1"/>
    <col min="9218" max="9218" width="7.140625" style="210" customWidth="1"/>
    <col min="9219" max="9219" width="18.28515625" style="210" customWidth="1"/>
    <col min="9220" max="9220" width="2.28515625" style="210" customWidth="1"/>
    <col min="9221" max="9221" width="2.7109375" style="210" customWidth="1"/>
    <col min="9222" max="9228" width="2.28515625" style="210" customWidth="1"/>
    <col min="9229" max="9229" width="2.7109375" style="210" customWidth="1"/>
    <col min="9230" max="9232" width="2.28515625" style="210" customWidth="1"/>
    <col min="9233" max="9233" width="2.5703125" style="210" customWidth="1"/>
    <col min="9234" max="9234" width="6" style="210" customWidth="1"/>
    <col min="9235" max="9235" width="4" style="210" customWidth="1"/>
    <col min="9236" max="9236" width="1.42578125" style="210" customWidth="1"/>
    <col min="9237" max="9237" width="4.5703125" style="210" customWidth="1"/>
    <col min="9238" max="9238" width="2" style="210" customWidth="1"/>
    <col min="9239" max="9239" width="4.140625" style="210" customWidth="1"/>
    <col min="9240" max="9240" width="1.140625" style="210" customWidth="1"/>
    <col min="9241" max="9241" width="4" style="210" customWidth="1"/>
    <col min="9242" max="9243" width="0" style="210" hidden="1" customWidth="1"/>
    <col min="9244" max="9472" width="11.42578125" style="210"/>
    <col min="9473" max="9473" width="7.42578125" style="210" customWidth="1"/>
    <col min="9474" max="9474" width="7.140625" style="210" customWidth="1"/>
    <col min="9475" max="9475" width="18.28515625" style="210" customWidth="1"/>
    <col min="9476" max="9476" width="2.28515625" style="210" customWidth="1"/>
    <col min="9477" max="9477" width="2.7109375" style="210" customWidth="1"/>
    <col min="9478" max="9484" width="2.28515625" style="210" customWidth="1"/>
    <col min="9485" max="9485" width="2.7109375" style="210" customWidth="1"/>
    <col min="9486" max="9488" width="2.28515625" style="210" customWidth="1"/>
    <col min="9489" max="9489" width="2.5703125" style="210" customWidth="1"/>
    <col min="9490" max="9490" width="6" style="210" customWidth="1"/>
    <col min="9491" max="9491" width="4" style="210" customWidth="1"/>
    <col min="9492" max="9492" width="1.42578125" style="210" customWidth="1"/>
    <col min="9493" max="9493" width="4.5703125" style="210" customWidth="1"/>
    <col min="9494" max="9494" width="2" style="210" customWidth="1"/>
    <col min="9495" max="9495" width="4.140625" style="210" customWidth="1"/>
    <col min="9496" max="9496" width="1.140625" style="210" customWidth="1"/>
    <col min="9497" max="9497" width="4" style="210" customWidth="1"/>
    <col min="9498" max="9499" width="0" style="210" hidden="1" customWidth="1"/>
    <col min="9500" max="9728" width="11.42578125" style="210"/>
    <col min="9729" max="9729" width="7.42578125" style="210" customWidth="1"/>
    <col min="9730" max="9730" width="7.140625" style="210" customWidth="1"/>
    <col min="9731" max="9731" width="18.28515625" style="210" customWidth="1"/>
    <col min="9732" max="9732" width="2.28515625" style="210" customWidth="1"/>
    <col min="9733" max="9733" width="2.7109375" style="210" customWidth="1"/>
    <col min="9734" max="9740" width="2.28515625" style="210" customWidth="1"/>
    <col min="9741" max="9741" width="2.7109375" style="210" customWidth="1"/>
    <col min="9742" max="9744" width="2.28515625" style="210" customWidth="1"/>
    <col min="9745" max="9745" width="2.5703125" style="210" customWidth="1"/>
    <col min="9746" max="9746" width="6" style="210" customWidth="1"/>
    <col min="9747" max="9747" width="4" style="210" customWidth="1"/>
    <col min="9748" max="9748" width="1.42578125" style="210" customWidth="1"/>
    <col min="9749" max="9749" width="4.5703125" style="210" customWidth="1"/>
    <col min="9750" max="9750" width="2" style="210" customWidth="1"/>
    <col min="9751" max="9751" width="4.140625" style="210" customWidth="1"/>
    <col min="9752" max="9752" width="1.140625" style="210" customWidth="1"/>
    <col min="9753" max="9753" width="4" style="210" customWidth="1"/>
    <col min="9754" max="9755" width="0" style="210" hidden="1" customWidth="1"/>
    <col min="9756" max="9984" width="11.42578125" style="210"/>
    <col min="9985" max="9985" width="7.42578125" style="210" customWidth="1"/>
    <col min="9986" max="9986" width="7.140625" style="210" customWidth="1"/>
    <col min="9987" max="9987" width="18.28515625" style="210" customWidth="1"/>
    <col min="9988" max="9988" width="2.28515625" style="210" customWidth="1"/>
    <col min="9989" max="9989" width="2.7109375" style="210" customWidth="1"/>
    <col min="9990" max="9996" width="2.28515625" style="210" customWidth="1"/>
    <col min="9997" max="9997" width="2.7109375" style="210" customWidth="1"/>
    <col min="9998" max="10000" width="2.28515625" style="210" customWidth="1"/>
    <col min="10001" max="10001" width="2.5703125" style="210" customWidth="1"/>
    <col min="10002" max="10002" width="6" style="210" customWidth="1"/>
    <col min="10003" max="10003" width="4" style="210" customWidth="1"/>
    <col min="10004" max="10004" width="1.42578125" style="210" customWidth="1"/>
    <col min="10005" max="10005" width="4.5703125" style="210" customWidth="1"/>
    <col min="10006" max="10006" width="2" style="210" customWidth="1"/>
    <col min="10007" max="10007" width="4.140625" style="210" customWidth="1"/>
    <col min="10008" max="10008" width="1.140625" style="210" customWidth="1"/>
    <col min="10009" max="10009" width="4" style="210" customWidth="1"/>
    <col min="10010" max="10011" width="0" style="210" hidden="1" customWidth="1"/>
    <col min="10012" max="10240" width="11.42578125" style="210"/>
    <col min="10241" max="10241" width="7.42578125" style="210" customWidth="1"/>
    <col min="10242" max="10242" width="7.140625" style="210" customWidth="1"/>
    <col min="10243" max="10243" width="18.28515625" style="210" customWidth="1"/>
    <col min="10244" max="10244" width="2.28515625" style="210" customWidth="1"/>
    <col min="10245" max="10245" width="2.7109375" style="210" customWidth="1"/>
    <col min="10246" max="10252" width="2.28515625" style="210" customWidth="1"/>
    <col min="10253" max="10253" width="2.7109375" style="210" customWidth="1"/>
    <col min="10254" max="10256" width="2.28515625" style="210" customWidth="1"/>
    <col min="10257" max="10257" width="2.5703125" style="210" customWidth="1"/>
    <col min="10258" max="10258" width="6" style="210" customWidth="1"/>
    <col min="10259" max="10259" width="4" style="210" customWidth="1"/>
    <col min="10260" max="10260" width="1.42578125" style="210" customWidth="1"/>
    <col min="10261" max="10261" width="4.5703125" style="210" customWidth="1"/>
    <col min="10262" max="10262" width="2" style="210" customWidth="1"/>
    <col min="10263" max="10263" width="4.140625" style="210" customWidth="1"/>
    <col min="10264" max="10264" width="1.140625" style="210" customWidth="1"/>
    <col min="10265" max="10265" width="4" style="210" customWidth="1"/>
    <col min="10266" max="10267" width="0" style="210" hidden="1" customWidth="1"/>
    <col min="10268" max="10496" width="11.42578125" style="210"/>
    <col min="10497" max="10497" width="7.42578125" style="210" customWidth="1"/>
    <col min="10498" max="10498" width="7.140625" style="210" customWidth="1"/>
    <col min="10499" max="10499" width="18.28515625" style="210" customWidth="1"/>
    <col min="10500" max="10500" width="2.28515625" style="210" customWidth="1"/>
    <col min="10501" max="10501" width="2.7109375" style="210" customWidth="1"/>
    <col min="10502" max="10508" width="2.28515625" style="210" customWidth="1"/>
    <col min="10509" max="10509" width="2.7109375" style="210" customWidth="1"/>
    <col min="10510" max="10512" width="2.28515625" style="210" customWidth="1"/>
    <col min="10513" max="10513" width="2.5703125" style="210" customWidth="1"/>
    <col min="10514" max="10514" width="6" style="210" customWidth="1"/>
    <col min="10515" max="10515" width="4" style="210" customWidth="1"/>
    <col min="10516" max="10516" width="1.42578125" style="210" customWidth="1"/>
    <col min="10517" max="10517" width="4.5703125" style="210" customWidth="1"/>
    <col min="10518" max="10518" width="2" style="210" customWidth="1"/>
    <col min="10519" max="10519" width="4.140625" style="210" customWidth="1"/>
    <col min="10520" max="10520" width="1.140625" style="210" customWidth="1"/>
    <col min="10521" max="10521" width="4" style="210" customWidth="1"/>
    <col min="10522" max="10523" width="0" style="210" hidden="1" customWidth="1"/>
    <col min="10524" max="10752" width="11.42578125" style="210"/>
    <col min="10753" max="10753" width="7.42578125" style="210" customWidth="1"/>
    <col min="10754" max="10754" width="7.140625" style="210" customWidth="1"/>
    <col min="10755" max="10755" width="18.28515625" style="210" customWidth="1"/>
    <col min="10756" max="10756" width="2.28515625" style="210" customWidth="1"/>
    <col min="10757" max="10757" width="2.7109375" style="210" customWidth="1"/>
    <col min="10758" max="10764" width="2.28515625" style="210" customWidth="1"/>
    <col min="10765" max="10765" width="2.7109375" style="210" customWidth="1"/>
    <col min="10766" max="10768" width="2.28515625" style="210" customWidth="1"/>
    <col min="10769" max="10769" width="2.5703125" style="210" customWidth="1"/>
    <col min="10770" max="10770" width="6" style="210" customWidth="1"/>
    <col min="10771" max="10771" width="4" style="210" customWidth="1"/>
    <col min="10772" max="10772" width="1.42578125" style="210" customWidth="1"/>
    <col min="10773" max="10773" width="4.5703125" style="210" customWidth="1"/>
    <col min="10774" max="10774" width="2" style="210" customWidth="1"/>
    <col min="10775" max="10775" width="4.140625" style="210" customWidth="1"/>
    <col min="10776" max="10776" width="1.140625" style="210" customWidth="1"/>
    <col min="10777" max="10777" width="4" style="210" customWidth="1"/>
    <col min="10778" max="10779" width="0" style="210" hidden="1" customWidth="1"/>
    <col min="10780" max="11008" width="11.42578125" style="210"/>
    <col min="11009" max="11009" width="7.42578125" style="210" customWidth="1"/>
    <col min="11010" max="11010" width="7.140625" style="210" customWidth="1"/>
    <col min="11011" max="11011" width="18.28515625" style="210" customWidth="1"/>
    <col min="11012" max="11012" width="2.28515625" style="210" customWidth="1"/>
    <col min="11013" max="11013" width="2.7109375" style="210" customWidth="1"/>
    <col min="11014" max="11020" width="2.28515625" style="210" customWidth="1"/>
    <col min="11021" max="11021" width="2.7109375" style="210" customWidth="1"/>
    <col min="11022" max="11024" width="2.28515625" style="210" customWidth="1"/>
    <col min="11025" max="11025" width="2.5703125" style="210" customWidth="1"/>
    <col min="11026" max="11026" width="6" style="210" customWidth="1"/>
    <col min="11027" max="11027" width="4" style="210" customWidth="1"/>
    <col min="11028" max="11028" width="1.42578125" style="210" customWidth="1"/>
    <col min="11029" max="11029" width="4.5703125" style="210" customWidth="1"/>
    <col min="11030" max="11030" width="2" style="210" customWidth="1"/>
    <col min="11031" max="11031" width="4.140625" style="210" customWidth="1"/>
    <col min="11032" max="11032" width="1.140625" style="210" customWidth="1"/>
    <col min="11033" max="11033" width="4" style="210" customWidth="1"/>
    <col min="11034" max="11035" width="0" style="210" hidden="1" customWidth="1"/>
    <col min="11036" max="11264" width="11.42578125" style="210"/>
    <col min="11265" max="11265" width="7.42578125" style="210" customWidth="1"/>
    <col min="11266" max="11266" width="7.140625" style="210" customWidth="1"/>
    <col min="11267" max="11267" width="18.28515625" style="210" customWidth="1"/>
    <col min="11268" max="11268" width="2.28515625" style="210" customWidth="1"/>
    <col min="11269" max="11269" width="2.7109375" style="210" customWidth="1"/>
    <col min="11270" max="11276" width="2.28515625" style="210" customWidth="1"/>
    <col min="11277" max="11277" width="2.7109375" style="210" customWidth="1"/>
    <col min="11278" max="11280" width="2.28515625" style="210" customWidth="1"/>
    <col min="11281" max="11281" width="2.5703125" style="210" customWidth="1"/>
    <col min="11282" max="11282" width="6" style="210" customWidth="1"/>
    <col min="11283" max="11283" width="4" style="210" customWidth="1"/>
    <col min="11284" max="11284" width="1.42578125" style="210" customWidth="1"/>
    <col min="11285" max="11285" width="4.5703125" style="210" customWidth="1"/>
    <col min="11286" max="11286" width="2" style="210" customWidth="1"/>
    <col min="11287" max="11287" width="4.140625" style="210" customWidth="1"/>
    <col min="11288" max="11288" width="1.140625" style="210" customWidth="1"/>
    <col min="11289" max="11289" width="4" style="210" customWidth="1"/>
    <col min="11290" max="11291" width="0" style="210" hidden="1" customWidth="1"/>
    <col min="11292" max="11520" width="11.42578125" style="210"/>
    <col min="11521" max="11521" width="7.42578125" style="210" customWidth="1"/>
    <col min="11522" max="11522" width="7.140625" style="210" customWidth="1"/>
    <col min="11523" max="11523" width="18.28515625" style="210" customWidth="1"/>
    <col min="11524" max="11524" width="2.28515625" style="210" customWidth="1"/>
    <col min="11525" max="11525" width="2.7109375" style="210" customWidth="1"/>
    <col min="11526" max="11532" width="2.28515625" style="210" customWidth="1"/>
    <col min="11533" max="11533" width="2.7109375" style="210" customWidth="1"/>
    <col min="11534" max="11536" width="2.28515625" style="210" customWidth="1"/>
    <col min="11537" max="11537" width="2.5703125" style="210" customWidth="1"/>
    <col min="11538" max="11538" width="6" style="210" customWidth="1"/>
    <col min="11539" max="11539" width="4" style="210" customWidth="1"/>
    <col min="11540" max="11540" width="1.42578125" style="210" customWidth="1"/>
    <col min="11541" max="11541" width="4.5703125" style="210" customWidth="1"/>
    <col min="11542" max="11542" width="2" style="210" customWidth="1"/>
    <col min="11543" max="11543" width="4.140625" style="210" customWidth="1"/>
    <col min="11544" max="11544" width="1.140625" style="210" customWidth="1"/>
    <col min="11545" max="11545" width="4" style="210" customWidth="1"/>
    <col min="11546" max="11547" width="0" style="210" hidden="1" customWidth="1"/>
    <col min="11548" max="11776" width="11.42578125" style="210"/>
    <col min="11777" max="11777" width="7.42578125" style="210" customWidth="1"/>
    <col min="11778" max="11778" width="7.140625" style="210" customWidth="1"/>
    <col min="11779" max="11779" width="18.28515625" style="210" customWidth="1"/>
    <col min="11780" max="11780" width="2.28515625" style="210" customWidth="1"/>
    <col min="11781" max="11781" width="2.7109375" style="210" customWidth="1"/>
    <col min="11782" max="11788" width="2.28515625" style="210" customWidth="1"/>
    <col min="11789" max="11789" width="2.7109375" style="210" customWidth="1"/>
    <col min="11790" max="11792" width="2.28515625" style="210" customWidth="1"/>
    <col min="11793" max="11793" width="2.5703125" style="210" customWidth="1"/>
    <col min="11794" max="11794" width="6" style="210" customWidth="1"/>
    <col min="11795" max="11795" width="4" style="210" customWidth="1"/>
    <col min="11796" max="11796" width="1.42578125" style="210" customWidth="1"/>
    <col min="11797" max="11797" width="4.5703125" style="210" customWidth="1"/>
    <col min="11798" max="11798" width="2" style="210" customWidth="1"/>
    <col min="11799" max="11799" width="4.140625" style="210" customWidth="1"/>
    <col min="11800" max="11800" width="1.140625" style="210" customWidth="1"/>
    <col min="11801" max="11801" width="4" style="210" customWidth="1"/>
    <col min="11802" max="11803" width="0" style="210" hidden="1" customWidth="1"/>
    <col min="11804" max="12032" width="11.42578125" style="210"/>
    <col min="12033" max="12033" width="7.42578125" style="210" customWidth="1"/>
    <col min="12034" max="12034" width="7.140625" style="210" customWidth="1"/>
    <col min="12035" max="12035" width="18.28515625" style="210" customWidth="1"/>
    <col min="12036" max="12036" width="2.28515625" style="210" customWidth="1"/>
    <col min="12037" max="12037" width="2.7109375" style="210" customWidth="1"/>
    <col min="12038" max="12044" width="2.28515625" style="210" customWidth="1"/>
    <col min="12045" max="12045" width="2.7109375" style="210" customWidth="1"/>
    <col min="12046" max="12048" width="2.28515625" style="210" customWidth="1"/>
    <col min="12049" max="12049" width="2.5703125" style="210" customWidth="1"/>
    <col min="12050" max="12050" width="6" style="210" customWidth="1"/>
    <col min="12051" max="12051" width="4" style="210" customWidth="1"/>
    <col min="12052" max="12052" width="1.42578125" style="210" customWidth="1"/>
    <col min="12053" max="12053" width="4.5703125" style="210" customWidth="1"/>
    <col min="12054" max="12054" width="2" style="210" customWidth="1"/>
    <col min="12055" max="12055" width="4.140625" style="210" customWidth="1"/>
    <col min="12056" max="12056" width="1.140625" style="210" customWidth="1"/>
    <col min="12057" max="12057" width="4" style="210" customWidth="1"/>
    <col min="12058" max="12059" width="0" style="210" hidden="1" customWidth="1"/>
    <col min="12060" max="12288" width="11.42578125" style="210"/>
    <col min="12289" max="12289" width="7.42578125" style="210" customWidth="1"/>
    <col min="12290" max="12290" width="7.140625" style="210" customWidth="1"/>
    <col min="12291" max="12291" width="18.28515625" style="210" customWidth="1"/>
    <col min="12292" max="12292" width="2.28515625" style="210" customWidth="1"/>
    <col min="12293" max="12293" width="2.7109375" style="210" customWidth="1"/>
    <col min="12294" max="12300" width="2.28515625" style="210" customWidth="1"/>
    <col min="12301" max="12301" width="2.7109375" style="210" customWidth="1"/>
    <col min="12302" max="12304" width="2.28515625" style="210" customWidth="1"/>
    <col min="12305" max="12305" width="2.5703125" style="210" customWidth="1"/>
    <col min="12306" max="12306" width="6" style="210" customWidth="1"/>
    <col min="12307" max="12307" width="4" style="210" customWidth="1"/>
    <col min="12308" max="12308" width="1.42578125" style="210" customWidth="1"/>
    <col min="12309" max="12309" width="4.5703125" style="210" customWidth="1"/>
    <col min="12310" max="12310" width="2" style="210" customWidth="1"/>
    <col min="12311" max="12311" width="4.140625" style="210" customWidth="1"/>
    <col min="12312" max="12312" width="1.140625" style="210" customWidth="1"/>
    <col min="12313" max="12313" width="4" style="210" customWidth="1"/>
    <col min="12314" max="12315" width="0" style="210" hidden="1" customWidth="1"/>
    <col min="12316" max="12544" width="11.42578125" style="210"/>
    <col min="12545" max="12545" width="7.42578125" style="210" customWidth="1"/>
    <col min="12546" max="12546" width="7.140625" style="210" customWidth="1"/>
    <col min="12547" max="12547" width="18.28515625" style="210" customWidth="1"/>
    <col min="12548" max="12548" width="2.28515625" style="210" customWidth="1"/>
    <col min="12549" max="12549" width="2.7109375" style="210" customWidth="1"/>
    <col min="12550" max="12556" width="2.28515625" style="210" customWidth="1"/>
    <col min="12557" max="12557" width="2.7109375" style="210" customWidth="1"/>
    <col min="12558" max="12560" width="2.28515625" style="210" customWidth="1"/>
    <col min="12561" max="12561" width="2.5703125" style="210" customWidth="1"/>
    <col min="12562" max="12562" width="6" style="210" customWidth="1"/>
    <col min="12563" max="12563" width="4" style="210" customWidth="1"/>
    <col min="12564" max="12564" width="1.42578125" style="210" customWidth="1"/>
    <col min="12565" max="12565" width="4.5703125" style="210" customWidth="1"/>
    <col min="12566" max="12566" width="2" style="210" customWidth="1"/>
    <col min="12567" max="12567" width="4.140625" style="210" customWidth="1"/>
    <col min="12568" max="12568" width="1.140625" style="210" customWidth="1"/>
    <col min="12569" max="12569" width="4" style="210" customWidth="1"/>
    <col min="12570" max="12571" width="0" style="210" hidden="1" customWidth="1"/>
    <col min="12572" max="12800" width="11.42578125" style="210"/>
    <col min="12801" max="12801" width="7.42578125" style="210" customWidth="1"/>
    <col min="12802" max="12802" width="7.140625" style="210" customWidth="1"/>
    <col min="12803" max="12803" width="18.28515625" style="210" customWidth="1"/>
    <col min="12804" max="12804" width="2.28515625" style="210" customWidth="1"/>
    <col min="12805" max="12805" width="2.7109375" style="210" customWidth="1"/>
    <col min="12806" max="12812" width="2.28515625" style="210" customWidth="1"/>
    <col min="12813" max="12813" width="2.7109375" style="210" customWidth="1"/>
    <col min="12814" max="12816" width="2.28515625" style="210" customWidth="1"/>
    <col min="12817" max="12817" width="2.5703125" style="210" customWidth="1"/>
    <col min="12818" max="12818" width="6" style="210" customWidth="1"/>
    <col min="12819" max="12819" width="4" style="210" customWidth="1"/>
    <col min="12820" max="12820" width="1.42578125" style="210" customWidth="1"/>
    <col min="12821" max="12821" width="4.5703125" style="210" customWidth="1"/>
    <col min="12822" max="12822" width="2" style="210" customWidth="1"/>
    <col min="12823" max="12823" width="4.140625" style="210" customWidth="1"/>
    <col min="12824" max="12824" width="1.140625" style="210" customWidth="1"/>
    <col min="12825" max="12825" width="4" style="210" customWidth="1"/>
    <col min="12826" max="12827" width="0" style="210" hidden="1" customWidth="1"/>
    <col min="12828" max="13056" width="11.42578125" style="210"/>
    <col min="13057" max="13057" width="7.42578125" style="210" customWidth="1"/>
    <col min="13058" max="13058" width="7.140625" style="210" customWidth="1"/>
    <col min="13059" max="13059" width="18.28515625" style="210" customWidth="1"/>
    <col min="13060" max="13060" width="2.28515625" style="210" customWidth="1"/>
    <col min="13061" max="13061" width="2.7109375" style="210" customWidth="1"/>
    <col min="13062" max="13068" width="2.28515625" style="210" customWidth="1"/>
    <col min="13069" max="13069" width="2.7109375" style="210" customWidth="1"/>
    <col min="13070" max="13072" width="2.28515625" style="210" customWidth="1"/>
    <col min="13073" max="13073" width="2.5703125" style="210" customWidth="1"/>
    <col min="13074" max="13074" width="6" style="210" customWidth="1"/>
    <col min="13075" max="13075" width="4" style="210" customWidth="1"/>
    <col min="13076" max="13076" width="1.42578125" style="210" customWidth="1"/>
    <col min="13077" max="13077" width="4.5703125" style="210" customWidth="1"/>
    <col min="13078" max="13078" width="2" style="210" customWidth="1"/>
    <col min="13079" max="13079" width="4.140625" style="210" customWidth="1"/>
    <col min="13080" max="13080" width="1.140625" style="210" customWidth="1"/>
    <col min="13081" max="13081" width="4" style="210" customWidth="1"/>
    <col min="13082" max="13083" width="0" style="210" hidden="1" customWidth="1"/>
    <col min="13084" max="13312" width="11.42578125" style="210"/>
    <col min="13313" max="13313" width="7.42578125" style="210" customWidth="1"/>
    <col min="13314" max="13314" width="7.140625" style="210" customWidth="1"/>
    <col min="13315" max="13315" width="18.28515625" style="210" customWidth="1"/>
    <col min="13316" max="13316" width="2.28515625" style="210" customWidth="1"/>
    <col min="13317" max="13317" width="2.7109375" style="210" customWidth="1"/>
    <col min="13318" max="13324" width="2.28515625" style="210" customWidth="1"/>
    <col min="13325" max="13325" width="2.7109375" style="210" customWidth="1"/>
    <col min="13326" max="13328" width="2.28515625" style="210" customWidth="1"/>
    <col min="13329" max="13329" width="2.5703125" style="210" customWidth="1"/>
    <col min="13330" max="13330" width="6" style="210" customWidth="1"/>
    <col min="13331" max="13331" width="4" style="210" customWidth="1"/>
    <col min="13332" max="13332" width="1.42578125" style="210" customWidth="1"/>
    <col min="13333" max="13333" width="4.5703125" style="210" customWidth="1"/>
    <col min="13334" max="13334" width="2" style="210" customWidth="1"/>
    <col min="13335" max="13335" width="4.140625" style="210" customWidth="1"/>
    <col min="13336" max="13336" width="1.140625" style="210" customWidth="1"/>
    <col min="13337" max="13337" width="4" style="210" customWidth="1"/>
    <col min="13338" max="13339" width="0" style="210" hidden="1" customWidth="1"/>
    <col min="13340" max="13568" width="11.42578125" style="210"/>
    <col min="13569" max="13569" width="7.42578125" style="210" customWidth="1"/>
    <col min="13570" max="13570" width="7.140625" style="210" customWidth="1"/>
    <col min="13571" max="13571" width="18.28515625" style="210" customWidth="1"/>
    <col min="13572" max="13572" width="2.28515625" style="210" customWidth="1"/>
    <col min="13573" max="13573" width="2.7109375" style="210" customWidth="1"/>
    <col min="13574" max="13580" width="2.28515625" style="210" customWidth="1"/>
    <col min="13581" max="13581" width="2.7109375" style="210" customWidth="1"/>
    <col min="13582" max="13584" width="2.28515625" style="210" customWidth="1"/>
    <col min="13585" max="13585" width="2.5703125" style="210" customWidth="1"/>
    <col min="13586" max="13586" width="6" style="210" customWidth="1"/>
    <col min="13587" max="13587" width="4" style="210" customWidth="1"/>
    <col min="13588" max="13588" width="1.42578125" style="210" customWidth="1"/>
    <col min="13589" max="13589" width="4.5703125" style="210" customWidth="1"/>
    <col min="13590" max="13590" width="2" style="210" customWidth="1"/>
    <col min="13591" max="13591" width="4.140625" style="210" customWidth="1"/>
    <col min="13592" max="13592" width="1.140625" style="210" customWidth="1"/>
    <col min="13593" max="13593" width="4" style="210" customWidth="1"/>
    <col min="13594" max="13595" width="0" style="210" hidden="1" customWidth="1"/>
    <col min="13596" max="13824" width="11.42578125" style="210"/>
    <col min="13825" max="13825" width="7.42578125" style="210" customWidth="1"/>
    <col min="13826" max="13826" width="7.140625" style="210" customWidth="1"/>
    <col min="13827" max="13827" width="18.28515625" style="210" customWidth="1"/>
    <col min="13828" max="13828" width="2.28515625" style="210" customWidth="1"/>
    <col min="13829" max="13829" width="2.7109375" style="210" customWidth="1"/>
    <col min="13830" max="13836" width="2.28515625" style="210" customWidth="1"/>
    <col min="13837" max="13837" width="2.7109375" style="210" customWidth="1"/>
    <col min="13838" max="13840" width="2.28515625" style="210" customWidth="1"/>
    <col min="13841" max="13841" width="2.5703125" style="210" customWidth="1"/>
    <col min="13842" max="13842" width="6" style="210" customWidth="1"/>
    <col min="13843" max="13843" width="4" style="210" customWidth="1"/>
    <col min="13844" max="13844" width="1.42578125" style="210" customWidth="1"/>
    <col min="13845" max="13845" width="4.5703125" style="210" customWidth="1"/>
    <col min="13846" max="13846" width="2" style="210" customWidth="1"/>
    <col min="13847" max="13847" width="4.140625" style="210" customWidth="1"/>
    <col min="13848" max="13848" width="1.140625" style="210" customWidth="1"/>
    <col min="13849" max="13849" width="4" style="210" customWidth="1"/>
    <col min="13850" max="13851" width="0" style="210" hidden="1" customWidth="1"/>
    <col min="13852" max="14080" width="11.42578125" style="210"/>
    <col min="14081" max="14081" width="7.42578125" style="210" customWidth="1"/>
    <col min="14082" max="14082" width="7.140625" style="210" customWidth="1"/>
    <col min="14083" max="14083" width="18.28515625" style="210" customWidth="1"/>
    <col min="14084" max="14084" width="2.28515625" style="210" customWidth="1"/>
    <col min="14085" max="14085" width="2.7109375" style="210" customWidth="1"/>
    <col min="14086" max="14092" width="2.28515625" style="210" customWidth="1"/>
    <col min="14093" max="14093" width="2.7109375" style="210" customWidth="1"/>
    <col min="14094" max="14096" width="2.28515625" style="210" customWidth="1"/>
    <col min="14097" max="14097" width="2.5703125" style="210" customWidth="1"/>
    <col min="14098" max="14098" width="6" style="210" customWidth="1"/>
    <col min="14099" max="14099" width="4" style="210" customWidth="1"/>
    <col min="14100" max="14100" width="1.42578125" style="210" customWidth="1"/>
    <col min="14101" max="14101" width="4.5703125" style="210" customWidth="1"/>
    <col min="14102" max="14102" width="2" style="210" customWidth="1"/>
    <col min="14103" max="14103" width="4.140625" style="210" customWidth="1"/>
    <col min="14104" max="14104" width="1.140625" style="210" customWidth="1"/>
    <col min="14105" max="14105" width="4" style="210" customWidth="1"/>
    <col min="14106" max="14107" width="0" style="210" hidden="1" customWidth="1"/>
    <col min="14108" max="14336" width="11.42578125" style="210"/>
    <col min="14337" max="14337" width="7.42578125" style="210" customWidth="1"/>
    <col min="14338" max="14338" width="7.140625" style="210" customWidth="1"/>
    <col min="14339" max="14339" width="18.28515625" style="210" customWidth="1"/>
    <col min="14340" max="14340" width="2.28515625" style="210" customWidth="1"/>
    <col min="14341" max="14341" width="2.7109375" style="210" customWidth="1"/>
    <col min="14342" max="14348" width="2.28515625" style="210" customWidth="1"/>
    <col min="14349" max="14349" width="2.7109375" style="210" customWidth="1"/>
    <col min="14350" max="14352" width="2.28515625" style="210" customWidth="1"/>
    <col min="14353" max="14353" width="2.5703125" style="210" customWidth="1"/>
    <col min="14354" max="14354" width="6" style="210" customWidth="1"/>
    <col min="14355" max="14355" width="4" style="210" customWidth="1"/>
    <col min="14356" max="14356" width="1.42578125" style="210" customWidth="1"/>
    <col min="14357" max="14357" width="4.5703125" style="210" customWidth="1"/>
    <col min="14358" max="14358" width="2" style="210" customWidth="1"/>
    <col min="14359" max="14359" width="4.140625" style="210" customWidth="1"/>
    <col min="14360" max="14360" width="1.140625" style="210" customWidth="1"/>
    <col min="14361" max="14361" width="4" style="210" customWidth="1"/>
    <col min="14362" max="14363" width="0" style="210" hidden="1" customWidth="1"/>
    <col min="14364" max="14592" width="11.42578125" style="210"/>
    <col min="14593" max="14593" width="7.42578125" style="210" customWidth="1"/>
    <col min="14594" max="14594" width="7.140625" style="210" customWidth="1"/>
    <col min="14595" max="14595" width="18.28515625" style="210" customWidth="1"/>
    <col min="14596" max="14596" width="2.28515625" style="210" customWidth="1"/>
    <col min="14597" max="14597" width="2.7109375" style="210" customWidth="1"/>
    <col min="14598" max="14604" width="2.28515625" style="210" customWidth="1"/>
    <col min="14605" max="14605" width="2.7109375" style="210" customWidth="1"/>
    <col min="14606" max="14608" width="2.28515625" style="210" customWidth="1"/>
    <col min="14609" max="14609" width="2.5703125" style="210" customWidth="1"/>
    <col min="14610" max="14610" width="6" style="210" customWidth="1"/>
    <col min="14611" max="14611" width="4" style="210" customWidth="1"/>
    <col min="14612" max="14612" width="1.42578125" style="210" customWidth="1"/>
    <col min="14613" max="14613" width="4.5703125" style="210" customWidth="1"/>
    <col min="14614" max="14614" width="2" style="210" customWidth="1"/>
    <col min="14615" max="14615" width="4.140625" style="210" customWidth="1"/>
    <col min="14616" max="14616" width="1.140625" style="210" customWidth="1"/>
    <col min="14617" max="14617" width="4" style="210" customWidth="1"/>
    <col min="14618" max="14619" width="0" style="210" hidden="1" customWidth="1"/>
    <col min="14620" max="14848" width="11.42578125" style="210"/>
    <col min="14849" max="14849" width="7.42578125" style="210" customWidth="1"/>
    <col min="14850" max="14850" width="7.140625" style="210" customWidth="1"/>
    <col min="14851" max="14851" width="18.28515625" style="210" customWidth="1"/>
    <col min="14852" max="14852" width="2.28515625" style="210" customWidth="1"/>
    <col min="14853" max="14853" width="2.7109375" style="210" customWidth="1"/>
    <col min="14854" max="14860" width="2.28515625" style="210" customWidth="1"/>
    <col min="14861" max="14861" width="2.7109375" style="210" customWidth="1"/>
    <col min="14862" max="14864" width="2.28515625" style="210" customWidth="1"/>
    <col min="14865" max="14865" width="2.5703125" style="210" customWidth="1"/>
    <col min="14866" max="14866" width="6" style="210" customWidth="1"/>
    <col min="14867" max="14867" width="4" style="210" customWidth="1"/>
    <col min="14868" max="14868" width="1.42578125" style="210" customWidth="1"/>
    <col min="14869" max="14869" width="4.5703125" style="210" customWidth="1"/>
    <col min="14870" max="14870" width="2" style="210" customWidth="1"/>
    <col min="14871" max="14871" width="4.140625" style="210" customWidth="1"/>
    <col min="14872" max="14872" width="1.140625" style="210" customWidth="1"/>
    <col min="14873" max="14873" width="4" style="210" customWidth="1"/>
    <col min="14874" max="14875" width="0" style="210" hidden="1" customWidth="1"/>
    <col min="14876" max="15104" width="11.42578125" style="210"/>
    <col min="15105" max="15105" width="7.42578125" style="210" customWidth="1"/>
    <col min="15106" max="15106" width="7.140625" style="210" customWidth="1"/>
    <col min="15107" max="15107" width="18.28515625" style="210" customWidth="1"/>
    <col min="15108" max="15108" width="2.28515625" style="210" customWidth="1"/>
    <col min="15109" max="15109" width="2.7109375" style="210" customWidth="1"/>
    <col min="15110" max="15116" width="2.28515625" style="210" customWidth="1"/>
    <col min="15117" max="15117" width="2.7109375" style="210" customWidth="1"/>
    <col min="15118" max="15120" width="2.28515625" style="210" customWidth="1"/>
    <col min="15121" max="15121" width="2.5703125" style="210" customWidth="1"/>
    <col min="15122" max="15122" width="6" style="210" customWidth="1"/>
    <col min="15123" max="15123" width="4" style="210" customWidth="1"/>
    <col min="15124" max="15124" width="1.42578125" style="210" customWidth="1"/>
    <col min="15125" max="15125" width="4.5703125" style="210" customWidth="1"/>
    <col min="15126" max="15126" width="2" style="210" customWidth="1"/>
    <col min="15127" max="15127" width="4.140625" style="210" customWidth="1"/>
    <col min="15128" max="15128" width="1.140625" style="210" customWidth="1"/>
    <col min="15129" max="15129" width="4" style="210" customWidth="1"/>
    <col min="15130" max="15131" width="0" style="210" hidden="1" customWidth="1"/>
    <col min="15132" max="15360" width="11.42578125" style="210"/>
    <col min="15361" max="15361" width="7.42578125" style="210" customWidth="1"/>
    <col min="15362" max="15362" width="7.140625" style="210" customWidth="1"/>
    <col min="15363" max="15363" width="18.28515625" style="210" customWidth="1"/>
    <col min="15364" max="15364" width="2.28515625" style="210" customWidth="1"/>
    <col min="15365" max="15365" width="2.7109375" style="210" customWidth="1"/>
    <col min="15366" max="15372" width="2.28515625" style="210" customWidth="1"/>
    <col min="15373" max="15373" width="2.7109375" style="210" customWidth="1"/>
    <col min="15374" max="15376" width="2.28515625" style="210" customWidth="1"/>
    <col min="15377" max="15377" width="2.5703125" style="210" customWidth="1"/>
    <col min="15378" max="15378" width="6" style="210" customWidth="1"/>
    <col min="15379" max="15379" width="4" style="210" customWidth="1"/>
    <col min="15380" max="15380" width="1.42578125" style="210" customWidth="1"/>
    <col min="15381" max="15381" width="4.5703125" style="210" customWidth="1"/>
    <col min="15382" max="15382" width="2" style="210" customWidth="1"/>
    <col min="15383" max="15383" width="4.140625" style="210" customWidth="1"/>
    <col min="15384" max="15384" width="1.140625" style="210" customWidth="1"/>
    <col min="15385" max="15385" width="4" style="210" customWidth="1"/>
    <col min="15386" max="15387" width="0" style="210" hidden="1" customWidth="1"/>
    <col min="15388" max="15616" width="11.42578125" style="210"/>
    <col min="15617" max="15617" width="7.42578125" style="210" customWidth="1"/>
    <col min="15618" max="15618" width="7.140625" style="210" customWidth="1"/>
    <col min="15619" max="15619" width="18.28515625" style="210" customWidth="1"/>
    <col min="15620" max="15620" width="2.28515625" style="210" customWidth="1"/>
    <col min="15621" max="15621" width="2.7109375" style="210" customWidth="1"/>
    <col min="15622" max="15628" width="2.28515625" style="210" customWidth="1"/>
    <col min="15629" max="15629" width="2.7109375" style="210" customWidth="1"/>
    <col min="15630" max="15632" width="2.28515625" style="210" customWidth="1"/>
    <col min="15633" max="15633" width="2.5703125" style="210" customWidth="1"/>
    <col min="15634" max="15634" width="6" style="210" customWidth="1"/>
    <col min="15635" max="15635" width="4" style="210" customWidth="1"/>
    <col min="15636" max="15636" width="1.42578125" style="210" customWidth="1"/>
    <col min="15637" max="15637" width="4.5703125" style="210" customWidth="1"/>
    <col min="15638" max="15638" width="2" style="210" customWidth="1"/>
    <col min="15639" max="15639" width="4.140625" style="210" customWidth="1"/>
    <col min="15640" max="15640" width="1.140625" style="210" customWidth="1"/>
    <col min="15641" max="15641" width="4" style="210" customWidth="1"/>
    <col min="15642" max="15643" width="0" style="210" hidden="1" customWidth="1"/>
    <col min="15644" max="15872" width="11.42578125" style="210"/>
    <col min="15873" max="15873" width="7.42578125" style="210" customWidth="1"/>
    <col min="15874" max="15874" width="7.140625" style="210" customWidth="1"/>
    <col min="15875" max="15875" width="18.28515625" style="210" customWidth="1"/>
    <col min="15876" max="15876" width="2.28515625" style="210" customWidth="1"/>
    <col min="15877" max="15877" width="2.7109375" style="210" customWidth="1"/>
    <col min="15878" max="15884" width="2.28515625" style="210" customWidth="1"/>
    <col min="15885" max="15885" width="2.7109375" style="210" customWidth="1"/>
    <col min="15886" max="15888" width="2.28515625" style="210" customWidth="1"/>
    <col min="15889" max="15889" width="2.5703125" style="210" customWidth="1"/>
    <col min="15890" max="15890" width="6" style="210" customWidth="1"/>
    <col min="15891" max="15891" width="4" style="210" customWidth="1"/>
    <col min="15892" max="15892" width="1.42578125" style="210" customWidth="1"/>
    <col min="15893" max="15893" width="4.5703125" style="210" customWidth="1"/>
    <col min="15894" max="15894" width="2" style="210" customWidth="1"/>
    <col min="15895" max="15895" width="4.140625" style="210" customWidth="1"/>
    <col min="15896" max="15896" width="1.140625" style="210" customWidth="1"/>
    <col min="15897" max="15897" width="4" style="210" customWidth="1"/>
    <col min="15898" max="15899" width="0" style="210" hidden="1" customWidth="1"/>
    <col min="15900" max="16128" width="11.42578125" style="210"/>
    <col min="16129" max="16129" width="7.42578125" style="210" customWidth="1"/>
    <col min="16130" max="16130" width="7.140625" style="210" customWidth="1"/>
    <col min="16131" max="16131" width="18.28515625" style="210" customWidth="1"/>
    <col min="16132" max="16132" width="2.28515625" style="210" customWidth="1"/>
    <col min="16133" max="16133" width="2.7109375" style="210" customWidth="1"/>
    <col min="16134" max="16140" width="2.28515625" style="210" customWidth="1"/>
    <col min="16141" max="16141" width="2.7109375" style="210" customWidth="1"/>
    <col min="16142" max="16144" width="2.28515625" style="210" customWidth="1"/>
    <col min="16145" max="16145" width="2.5703125" style="210" customWidth="1"/>
    <col min="16146" max="16146" width="6" style="210" customWidth="1"/>
    <col min="16147" max="16147" width="4" style="210" customWidth="1"/>
    <col min="16148" max="16148" width="1.42578125" style="210" customWidth="1"/>
    <col min="16149" max="16149" width="4.5703125" style="210" customWidth="1"/>
    <col min="16150" max="16150" width="2" style="210" customWidth="1"/>
    <col min="16151" max="16151" width="4.140625" style="210" customWidth="1"/>
    <col min="16152" max="16152" width="1.140625" style="210" customWidth="1"/>
    <col min="16153" max="16153" width="4" style="210" customWidth="1"/>
    <col min="16154" max="16155" width="0" style="210" hidden="1" customWidth="1"/>
    <col min="16156" max="16384" width="11.42578125" style="210"/>
  </cols>
  <sheetData>
    <row r="1" spans="1:28" x14ac:dyDescent="0.2">
      <c r="D1" s="210"/>
      <c r="E1" s="210"/>
      <c r="F1" s="210"/>
      <c r="G1" s="210"/>
      <c r="H1" s="210"/>
      <c r="I1" s="210"/>
      <c r="J1" s="210"/>
      <c r="K1" s="210"/>
      <c r="L1" s="210"/>
      <c r="M1" s="210"/>
      <c r="N1" s="210"/>
      <c r="O1" s="210"/>
      <c r="P1" s="210"/>
      <c r="Q1" s="210"/>
      <c r="R1" s="210"/>
      <c r="S1" s="210"/>
      <c r="T1" s="210"/>
      <c r="U1" s="210"/>
      <c r="V1" s="210"/>
      <c r="W1" s="210"/>
      <c r="X1" s="210"/>
      <c r="Y1" s="210"/>
    </row>
    <row r="2" spans="1:28" s="213" customFormat="1" x14ac:dyDescent="0.2">
      <c r="A2" s="211" t="s">
        <v>187</v>
      </c>
      <c r="B2" s="212"/>
      <c r="D2" s="213" t="s">
        <v>90</v>
      </c>
      <c r="S2" s="214"/>
      <c r="T2" s="215" t="s">
        <v>64</v>
      </c>
      <c r="U2" s="214"/>
      <c r="V2" s="215"/>
      <c r="W2" s="215"/>
      <c r="X2" s="215" t="s">
        <v>90</v>
      </c>
      <c r="Y2" s="215"/>
    </row>
    <row r="3" spans="1:28" s="213" customFormat="1" x14ac:dyDescent="0.2">
      <c r="A3" s="211"/>
      <c r="B3" s="142" t="s">
        <v>193</v>
      </c>
      <c r="D3" s="216" t="str">
        <f>($W$23)</f>
        <v/>
      </c>
      <c r="E3" s="216" t="str">
        <f>($Y$29)</f>
        <v/>
      </c>
      <c r="F3" s="216" t="str">
        <f>($W$35)</f>
        <v/>
      </c>
      <c r="G3" s="216" t="str">
        <f>W41</f>
        <v/>
      </c>
      <c r="H3" s="216" t="str">
        <f>Y48</f>
        <v/>
      </c>
      <c r="I3" s="216" t="str">
        <f>W51</f>
        <v/>
      </c>
      <c r="J3" s="216" t="str">
        <f>$Y$70</f>
        <v/>
      </c>
      <c r="K3" s="216" t="str">
        <f>W76</f>
        <v/>
      </c>
      <c r="L3" s="216" t="str">
        <f>Y82</f>
        <v/>
      </c>
      <c r="M3" s="216" t="str">
        <f>Y85</f>
        <v/>
      </c>
      <c r="N3" s="216" t="str">
        <f>W90</f>
        <v/>
      </c>
      <c r="O3" s="216" t="str">
        <f>Y94</f>
        <v/>
      </c>
      <c r="P3" s="217"/>
      <c r="Q3" s="217"/>
      <c r="R3" s="217"/>
      <c r="S3" s="218" t="str">
        <f>IF($S$23="","",SUM($S$23+$U$29+$S$35+$S$41+$U$48+$S$51+$U$70+$S$76+$U$82+$U$85+$S$90+$U$94))</f>
        <v/>
      </c>
      <c r="T3" s="1" t="s">
        <v>92</v>
      </c>
      <c r="U3" s="218" t="str">
        <f>IF($S$23="","",SUM($U$23+$S$29+$U$35+$U$41+$S$48+$U$51+$S$70+$U$76+$S$82+$S$85+$U$90+$S$94))</f>
        <v/>
      </c>
      <c r="V3" s="1"/>
      <c r="W3" s="218" t="str">
        <f>IF($S$23="","",SUM($W$23+$Y$29+$W$35+$W$41+$Y$48+$W$51+$Y$70+$W$76+$Y$82+$Y$85+$W$90+$Y$94))</f>
        <v/>
      </c>
      <c r="X3" s="1" t="s">
        <v>92</v>
      </c>
      <c r="Y3" s="218" t="str">
        <f>IF($S$23="","",SUM($Y$23+$W$29+$Y$35+$Y$41+$W$48+$Y$51+$W$70+$Y$76+$W$82+$W$85+$Y$90+$W$94))</f>
        <v/>
      </c>
      <c r="AB3" s="219"/>
    </row>
    <row r="4" spans="1:28" s="213" customFormat="1" x14ac:dyDescent="0.2">
      <c r="A4" s="211"/>
      <c r="B4" s="142" t="s">
        <v>194</v>
      </c>
      <c r="D4" s="216" t="str">
        <f>($W$24)</f>
        <v/>
      </c>
      <c r="E4" s="216" t="str">
        <f>($Y$30)</f>
        <v/>
      </c>
      <c r="F4" s="216" t="str">
        <f>($W$36)</f>
        <v/>
      </c>
      <c r="G4" s="216" t="str">
        <f>Y41</f>
        <v/>
      </c>
      <c r="H4" s="216" t="str">
        <f>Y45</f>
        <v/>
      </c>
      <c r="I4" s="216" t="str">
        <f>W47</f>
        <v/>
      </c>
      <c r="J4" s="216" t="str">
        <f>Y69</f>
        <v/>
      </c>
      <c r="K4" s="216" t="str">
        <f>W75</f>
        <v/>
      </c>
      <c r="L4" s="216" t="str">
        <f>Y81</f>
        <v/>
      </c>
      <c r="M4" s="216" t="str">
        <f>W88</f>
        <v/>
      </c>
      <c r="N4" s="216" t="str">
        <f>Y96</f>
        <v/>
      </c>
      <c r="O4" s="216" t="str">
        <f>W94</f>
        <v/>
      </c>
      <c r="P4" s="217"/>
      <c r="Q4" s="217"/>
      <c r="R4" s="217"/>
      <c r="S4" s="218" t="str">
        <f>IF($S$24="","",SUM($S$24+$U$30+$S$36+$U$41+$U$45+$S$47+$U$69+$S$75+$U$81+$S$88+$U$96+$S$94))</f>
        <v/>
      </c>
      <c r="T4" s="1" t="s">
        <v>92</v>
      </c>
      <c r="U4" s="218" t="str">
        <f>IF($S$24="","",SUM($U$24+$S$30+$U$36+$S$41+$S$45+$U$47+$S$69+$U$75+$S$81+$U$88+$S$96+$U$94))</f>
        <v/>
      </c>
      <c r="V4" s="1"/>
      <c r="W4" s="218" t="str">
        <f>IF($S$24="","",SUM($W$24+$Y$30+$W$36+$Y$41+$Y$45+$W$47+$Y$69+$W$75+$Y$81+$W$88+$Y$96+$W$94))</f>
        <v/>
      </c>
      <c r="X4" s="1" t="s">
        <v>92</v>
      </c>
      <c r="Y4" s="218" t="str">
        <f>IF($S$24="","",SUM($Y$24+$W$30+$Y$36+$W$41+$W$45+$Y$47+$W$69+$Y$75+$W$81+$Y$88+$W$96+$Y$94))</f>
        <v/>
      </c>
      <c r="AB4" s="219"/>
    </row>
    <row r="5" spans="1:28" s="213" customFormat="1" x14ac:dyDescent="0.2">
      <c r="A5" s="211"/>
      <c r="B5" s="145" t="s">
        <v>109</v>
      </c>
      <c r="D5" s="216" t="str">
        <f>($W$26)</f>
        <v/>
      </c>
      <c r="E5" s="216" t="str">
        <f>($Y$32)</f>
        <v/>
      </c>
      <c r="F5" s="216" t="str">
        <f>($W$38)</f>
        <v/>
      </c>
      <c r="G5" s="216" t="str">
        <f>W42</f>
        <v/>
      </c>
      <c r="H5" s="216" t="str">
        <f>Y47</f>
        <v/>
      </c>
      <c r="I5" s="216" t="str">
        <f>Y51</f>
        <v/>
      </c>
      <c r="J5" s="216" t="str">
        <f>Y67</f>
        <v/>
      </c>
      <c r="K5" s="216" t="str">
        <f>W73</f>
        <v/>
      </c>
      <c r="L5" s="216" t="str">
        <f>Y79</f>
        <v/>
      </c>
      <c r="M5" s="216" t="str">
        <f>W85</f>
        <v/>
      </c>
      <c r="N5" s="216" t="str">
        <f>W96</f>
        <v/>
      </c>
      <c r="O5" s="216" t="str">
        <f>Y93</f>
        <v/>
      </c>
      <c r="P5" s="217"/>
      <c r="Q5" s="217"/>
      <c r="R5" s="217"/>
      <c r="S5" s="218" t="str">
        <f>IF($S$26="","",SUM($S$26+$U$32+$S$38+$S$42+$U$47+$U$51+$U$67+$S$73+$U$79+$S$85+$S$96+$U$93))</f>
        <v/>
      </c>
      <c r="T5" s="1" t="s">
        <v>92</v>
      </c>
      <c r="U5" s="218" t="str">
        <f>IF($S$26="","",SUM($U$26+$S$32+$U$38+$U$42+$S$47+$S$51+$S$67+$U$73+$S$79+$U$85+$U$96+$S$93))</f>
        <v/>
      </c>
      <c r="V5" s="1"/>
      <c r="W5" s="218" t="str">
        <f>IF($S$26="","",SUM($W$26+$Y$32+$W$38+$W$42+$Y$47+$Y$51+$Y$67+$W$73+$Y$79+$W$85+$W$96+$Y$93))</f>
        <v/>
      </c>
      <c r="X5" s="1" t="s">
        <v>92</v>
      </c>
      <c r="Y5" s="218" t="str">
        <f>IF($S$26="","",SUM($Y$26+$W$32+$Y$38+$Y$42+$W$47+$W$51+$W$67+$Y$73+$W$79+$Y$85+$Y$96+$W$93))</f>
        <v/>
      </c>
      <c r="AB5" s="219"/>
    </row>
    <row r="6" spans="1:28" s="213" customFormat="1" x14ac:dyDescent="0.2">
      <c r="A6" s="211"/>
      <c r="B6" s="145" t="s">
        <v>110</v>
      </c>
      <c r="D6" s="216" t="str">
        <f>($W$27)</f>
        <v/>
      </c>
      <c r="E6" s="216" t="str">
        <f>$Y$33</f>
        <v/>
      </c>
      <c r="F6" s="216" t="str">
        <f>($W$39)</f>
        <v/>
      </c>
      <c r="G6" s="216" t="str">
        <f>Y42</f>
        <v/>
      </c>
      <c r="H6" s="216" t="str">
        <f>W45</f>
        <v/>
      </c>
      <c r="I6" s="216" t="str">
        <f>W48</f>
        <v/>
      </c>
      <c r="J6" s="220" t="str">
        <f>Y66</f>
        <v/>
      </c>
      <c r="K6" s="216" t="str">
        <f>W72</f>
        <v/>
      </c>
      <c r="L6" s="220" t="str">
        <f>Y78</f>
        <v/>
      </c>
      <c r="M6" s="220" t="str">
        <f>Y88</f>
        <v/>
      </c>
      <c r="N6" s="220" t="str">
        <f>Y90</f>
        <v/>
      </c>
      <c r="O6" s="220" t="str">
        <f>W93</f>
        <v/>
      </c>
      <c r="P6" s="217"/>
      <c r="Q6" s="217"/>
      <c r="R6" s="217"/>
      <c r="S6" s="218" t="str">
        <f>IF($S$27="","",SUM($S$27+$U$33+$S$39+$U$42+$S$45+$S$48+$U$66+$S$72+$U$78+$U$88+$U$90+$S$93))</f>
        <v/>
      </c>
      <c r="T6" s="1" t="s">
        <v>92</v>
      </c>
      <c r="U6" s="218" t="str">
        <f>IF($S$27="","",SUM($U$27+$S$33+$U$39+$S$42+$U$45+$U$48+$S$66+$U$72+$S$78+$S$88+$S$90+$U$93))</f>
        <v/>
      </c>
      <c r="V6" s="1"/>
      <c r="W6" s="218" t="str">
        <f>IF($S$27="","",SUM($W$27+$Y$33+$W$39+$Y$42+$W$45+$W$48+$Y$66+$W$72+$Y$78+$Y$88+$Y$90+$W$93))</f>
        <v/>
      </c>
      <c r="X6" s="1" t="s">
        <v>92</v>
      </c>
      <c r="Y6" s="218" t="str">
        <f>IF($S$27="","",SUM($Y$27+$W$33+$Y$39+$W$42+$Y$45+$Y$48+$W$66+$Y$72+$W$78+$W$88+$W$90+$Y$93))</f>
        <v/>
      </c>
      <c r="AB6" s="219"/>
    </row>
    <row r="7" spans="1:28" s="213" customFormat="1" x14ac:dyDescent="0.2">
      <c r="B7" s="142" t="s">
        <v>116</v>
      </c>
      <c r="D7" s="216" t="str">
        <f>Y23</f>
        <v/>
      </c>
      <c r="E7" s="216" t="str">
        <f>Y27</f>
        <v/>
      </c>
      <c r="F7" s="216" t="str">
        <f>W32</f>
        <v/>
      </c>
      <c r="G7" s="216" t="str">
        <f>Y36</f>
        <v/>
      </c>
      <c r="H7" s="216" t="str">
        <f>W44</f>
        <v/>
      </c>
      <c r="I7" s="216" t="str">
        <f>Y50</f>
        <v/>
      </c>
      <c r="J7" s="220" t="str">
        <f>W69</f>
        <v/>
      </c>
      <c r="K7" s="216" t="str">
        <f>Y73</f>
        <v/>
      </c>
      <c r="L7" s="216" t="str">
        <f>W78</f>
        <v/>
      </c>
      <c r="M7" s="216" t="str">
        <f>W82</f>
        <v/>
      </c>
      <c r="N7" s="216" t="str">
        <f>Y87</f>
        <v/>
      </c>
      <c r="O7" s="216" t="str">
        <f>W91</f>
        <v/>
      </c>
      <c r="P7" s="217"/>
      <c r="Q7" s="217"/>
      <c r="R7" s="217"/>
      <c r="S7" s="218" t="str">
        <f>IF($U$23="","",SUM($U$23+$U$27+$S$32+$U$36+$S$44+$U$50+$S$69+$U$73+$S$78+$S$82+$U$87+$S$91))</f>
        <v/>
      </c>
      <c r="T7" s="1" t="s">
        <v>92</v>
      </c>
      <c r="U7" s="218" t="str">
        <f>IF($U$23="","",SUM($S$23+$S$27+$U$32+$S$36+$U$44+$S$50+$U$69+$S$73+$U$78+$U$82+$S$87+$U$91))</f>
        <v/>
      </c>
      <c r="V7" s="1"/>
      <c r="W7" s="218" t="str">
        <f>IF($U$23="","",SUM($Y$23+$Y$27+$W$32+$Y$36+$W$44+$Y$50+$W$69+$Y$73+$W$78+$W$82+$Y$87+$W$91))</f>
        <v/>
      </c>
      <c r="X7" s="1" t="s">
        <v>92</v>
      </c>
      <c r="Y7" s="218" t="str">
        <f>IF($S$23="","",SUM($W$23+$W$27+$Y$32+$W$36+$Y$44+$W$50+$Y$69+$W$73+$Y$78+$Y$82+$W$87+$Y$91))</f>
        <v/>
      </c>
      <c r="AB7" s="219"/>
    </row>
    <row r="8" spans="1:28" s="213" customFormat="1" x14ac:dyDescent="0.2">
      <c r="B8" s="145" t="s">
        <v>162</v>
      </c>
      <c r="D8" s="216" t="str">
        <f>Y24</f>
        <v/>
      </c>
      <c r="E8" s="216" t="str">
        <f>W29</f>
        <v/>
      </c>
      <c r="F8" s="216" t="str">
        <f>W33</f>
        <v/>
      </c>
      <c r="G8" s="216" t="str">
        <f>Y38</f>
        <v/>
      </c>
      <c r="H8" s="216" t="str">
        <f>Y44</f>
        <v/>
      </c>
      <c r="I8" s="216" t="str">
        <f>W67</f>
        <v/>
      </c>
      <c r="J8" s="216" t="str">
        <f>Y72</f>
        <v/>
      </c>
      <c r="K8" s="216" t="str">
        <f>Y76</f>
        <v/>
      </c>
      <c r="L8" s="216" t="str">
        <f>W79</f>
        <v/>
      </c>
      <c r="M8" s="216" t="str">
        <f>W84</f>
        <v/>
      </c>
      <c r="N8" s="216" t="str">
        <f>W87</f>
        <v/>
      </c>
      <c r="O8" s="216" t="str">
        <f>Y53</f>
        <v/>
      </c>
      <c r="P8" s="217"/>
      <c r="Q8" s="217"/>
      <c r="R8" s="217"/>
      <c r="S8" s="218" t="str">
        <f>IF($U$24="","",SUM($U$24+$S$29+$S$33+$U$38+$U$44+$S$67+$U$72+$U$76+$S$81+$S$84+$S$87+$U$53))</f>
        <v/>
      </c>
      <c r="T8" s="1" t="s">
        <v>92</v>
      </c>
      <c r="U8" s="218" t="str">
        <f>IF($U$24="","",SUM($S$24+$U$29+$U$33+$S$38+$S$44+$U$67+$S$72+$S$76+$U$81+$U$84+$U$87+$S$53))</f>
        <v/>
      </c>
      <c r="V8" s="1"/>
      <c r="W8" s="218" t="str">
        <f>IF($U$24="","",SUM($Y$24+$W$29+$W$33+$Y$38+$Y$44+$W$67+$Y$72+$Y$76+$W$81+$W$84+$W$87+$Y$53))</f>
        <v/>
      </c>
      <c r="X8" s="1" t="s">
        <v>92</v>
      </c>
      <c r="Y8" s="218" t="str">
        <f>IF($U$24="","",SUM($W$24+$Y$29+$Y$33+$W$38+$W$44+$Y$67+$W$72+$W$76+$Y$81+$Y$84+$Y$87+$W$53))</f>
        <v/>
      </c>
      <c r="AB8" s="219"/>
    </row>
    <row r="9" spans="1:28" s="213" customFormat="1" x14ac:dyDescent="0.2">
      <c r="B9" s="145" t="s">
        <v>144</v>
      </c>
      <c r="D9" s="216" t="str">
        <f>Y26</f>
        <v/>
      </c>
      <c r="E9" s="216" t="str">
        <f>W30</f>
        <v/>
      </c>
      <c r="F9" s="216" t="str">
        <f>Y35</f>
        <v/>
      </c>
      <c r="G9" s="216" t="str">
        <f>Y39</f>
        <v/>
      </c>
      <c r="H9" s="216" t="str">
        <f>W50</f>
        <v/>
      </c>
      <c r="I9" s="216" t="str">
        <f>W66</f>
        <v/>
      </c>
      <c r="J9" s="216" t="str">
        <f>W70</f>
        <v/>
      </c>
      <c r="K9" s="216" t="str">
        <f>Y75</f>
        <v/>
      </c>
      <c r="L9" s="216" t="str">
        <f>W79</f>
        <v/>
      </c>
      <c r="M9" s="216" t="str">
        <f>Y84</f>
        <v/>
      </c>
      <c r="N9" s="216" t="str">
        <f>Y91</f>
        <v/>
      </c>
      <c r="O9" s="216" t="str">
        <f>W53</f>
        <v/>
      </c>
      <c r="P9" s="217"/>
      <c r="Q9" s="217"/>
      <c r="R9" s="217"/>
      <c r="S9" s="218" t="str">
        <f>IF($U$26="","",SUM($U$26+$S$30+$U$35+$U$39+$S$50+$S$66+$S$70+$U$75+$S$79+$U$84+$U$91+$S$53))</f>
        <v/>
      </c>
      <c r="T9" s="1" t="s">
        <v>92</v>
      </c>
      <c r="U9" s="218" t="str">
        <f>IF($U$26="","",SUM($S$26+$U$30+$S$35+$S$39+$U$50+$U$66+$U$70+$S$75+$U$79+$S$84+$S$91+$U$53))</f>
        <v/>
      </c>
      <c r="V9" s="1"/>
      <c r="W9" s="218" t="str">
        <f>IF($U$26="","",SUM($Y$26+$W$30+$Y$35+$Y$39+$W$50+$W$66+$W$70+$Y$75+$W$79+$Y$84+$Y$91+$W$53))</f>
        <v/>
      </c>
      <c r="X9" s="1" t="s">
        <v>92</v>
      </c>
      <c r="Y9" s="218" t="str">
        <f>IF($U$26="","",SUM($W$26+$Y$30+$W$35+$W$39+$Y$50+$Y$66+$Y$70+$W$75+$Y$79+$W$84+$W$91+$Y$53))</f>
        <v/>
      </c>
      <c r="AB9" s="219"/>
    </row>
    <row r="10" spans="1:28" s="213" customFormat="1" x14ac:dyDescent="0.2">
      <c r="S10" s="221">
        <f>SUM(S3:S9)</f>
        <v>0</v>
      </c>
      <c r="T10" s="1" t="s">
        <v>92</v>
      </c>
      <c r="U10" s="221">
        <f>SUM(U3:U9)</f>
        <v>0</v>
      </c>
      <c r="V10" s="1"/>
      <c r="W10" s="221">
        <f>SUM(W3:W9)</f>
        <v>0</v>
      </c>
      <c r="X10" s="1" t="s">
        <v>92</v>
      </c>
      <c r="Y10" s="221">
        <f>SUM(Y3:Y9)</f>
        <v>0</v>
      </c>
    </row>
    <row r="11" spans="1:28" s="213" customFormat="1" x14ac:dyDescent="0.2">
      <c r="A11" s="211"/>
      <c r="B11" s="212"/>
      <c r="S11" s="214"/>
      <c r="T11" s="215"/>
      <c r="U11" s="214"/>
      <c r="V11" s="215"/>
      <c r="W11" s="215"/>
      <c r="X11" s="215"/>
      <c r="Y11" s="215"/>
    </row>
    <row r="12" spans="1:28" s="213" customFormat="1" x14ac:dyDescent="0.2">
      <c r="A12" s="211"/>
      <c r="B12" s="212"/>
      <c r="S12" s="214"/>
      <c r="T12" s="215"/>
      <c r="U12" s="214"/>
      <c r="V12" s="215"/>
      <c r="W12" s="215"/>
      <c r="X12" s="215"/>
      <c r="Y12" s="215"/>
    </row>
    <row r="13" spans="1:28" s="213" customFormat="1" x14ac:dyDescent="0.2">
      <c r="A13" s="211" t="s">
        <v>79</v>
      </c>
      <c r="B13" s="212"/>
      <c r="C13" s="192" t="s">
        <v>215</v>
      </c>
      <c r="S13" s="214"/>
      <c r="T13" s="215"/>
      <c r="U13" s="214"/>
      <c r="V13" s="215"/>
      <c r="W13" s="215"/>
      <c r="X13" s="215"/>
      <c r="Y13" s="215"/>
    </row>
    <row r="14" spans="1:28" s="213" customFormat="1" x14ac:dyDescent="0.2">
      <c r="A14" s="211" t="s">
        <v>80</v>
      </c>
      <c r="B14" s="212"/>
      <c r="C14" s="4" t="s">
        <v>218</v>
      </c>
      <c r="S14" s="214"/>
      <c r="T14" s="215"/>
      <c r="U14" s="214"/>
      <c r="V14" s="215"/>
      <c r="W14" s="215"/>
      <c r="X14" s="215"/>
      <c r="Y14" s="215"/>
    </row>
    <row r="15" spans="1:28" s="213" customFormat="1" x14ac:dyDescent="0.2">
      <c r="A15" s="211" t="s">
        <v>81</v>
      </c>
      <c r="B15" s="212"/>
      <c r="C15" s="13" t="s">
        <v>34</v>
      </c>
      <c r="S15" s="214"/>
      <c r="T15" s="215"/>
      <c r="U15" s="214"/>
      <c r="V15" s="215"/>
      <c r="W15" s="215"/>
      <c r="X15" s="215"/>
      <c r="Y15" s="215"/>
    </row>
    <row r="16" spans="1:28" s="213" customFormat="1" x14ac:dyDescent="0.2">
      <c r="A16" s="211" t="s">
        <v>82</v>
      </c>
      <c r="B16" s="212"/>
      <c r="C16" s="13" t="s">
        <v>176</v>
      </c>
      <c r="S16" s="214"/>
      <c r="T16" s="215"/>
      <c r="U16" s="214"/>
      <c r="V16" s="215"/>
      <c r="W16" s="215"/>
      <c r="X16" s="215"/>
      <c r="Y16" s="215"/>
    </row>
    <row r="17" spans="1:27" s="213" customFormat="1" x14ac:dyDescent="0.2">
      <c r="A17" s="211" t="s">
        <v>173</v>
      </c>
      <c r="B17" s="212"/>
      <c r="C17" s="4" t="s">
        <v>217</v>
      </c>
      <c r="S17" s="214"/>
      <c r="T17" s="215"/>
      <c r="U17" s="214"/>
      <c r="V17" s="215"/>
      <c r="W17" s="215"/>
      <c r="X17" s="215"/>
      <c r="Y17" s="215"/>
    </row>
    <row r="18" spans="1:27" s="213" customFormat="1" x14ac:dyDescent="0.2">
      <c r="A18" s="211" t="s">
        <v>174</v>
      </c>
      <c r="B18" s="212"/>
      <c r="S18" s="214"/>
      <c r="T18" s="215"/>
      <c r="U18" s="214"/>
      <c r="V18" s="215"/>
      <c r="W18" s="215"/>
      <c r="X18" s="215"/>
      <c r="Y18" s="215"/>
    </row>
    <row r="19" spans="1:27" s="213" customFormat="1" ht="12.75" customHeight="1" x14ac:dyDescent="0.2">
      <c r="A19" s="211" t="s">
        <v>83</v>
      </c>
      <c r="B19" s="212"/>
      <c r="S19" s="214"/>
      <c r="T19" s="215"/>
      <c r="U19" s="214"/>
      <c r="V19" s="215"/>
      <c r="W19" s="215"/>
      <c r="X19" s="215"/>
      <c r="Y19" s="215"/>
    </row>
    <row r="20" spans="1:27" s="213" customFormat="1" x14ac:dyDescent="0.2">
      <c r="A20" s="211"/>
      <c r="B20" s="212"/>
      <c r="S20" s="214"/>
      <c r="T20" s="215"/>
      <c r="U20" s="214"/>
      <c r="V20" s="215"/>
      <c r="W20" s="215"/>
      <c r="X20" s="215"/>
      <c r="Y20" s="215"/>
    </row>
    <row r="21" spans="1:27" s="224" customFormat="1" x14ac:dyDescent="0.2">
      <c r="A21" s="207" t="s">
        <v>84</v>
      </c>
      <c r="B21" s="222" t="s">
        <v>85</v>
      </c>
      <c r="C21" s="213" t="s">
        <v>86</v>
      </c>
      <c r="D21" s="215"/>
      <c r="E21" s="213" t="s">
        <v>87</v>
      </c>
      <c r="F21" s="215"/>
      <c r="G21" s="215"/>
      <c r="H21" s="215"/>
      <c r="I21" s="215"/>
      <c r="J21" s="215"/>
      <c r="K21" s="215"/>
      <c r="L21" s="215"/>
      <c r="M21" s="215" t="s">
        <v>88</v>
      </c>
      <c r="N21" s="215"/>
      <c r="O21" s="215"/>
      <c r="P21" s="215"/>
      <c r="Q21" s="215"/>
      <c r="R21" s="215"/>
      <c r="S21" s="223"/>
      <c r="T21" s="215" t="s">
        <v>89</v>
      </c>
      <c r="U21" s="214"/>
      <c r="V21" s="215"/>
      <c r="W21" s="215"/>
      <c r="X21" s="215" t="s">
        <v>90</v>
      </c>
      <c r="Y21" s="215"/>
    </row>
    <row r="22" spans="1:27" s="224" customFormat="1" x14ac:dyDescent="0.2">
      <c r="A22" s="207"/>
      <c r="B22" s="222"/>
      <c r="C22" s="213"/>
      <c r="D22" s="215"/>
      <c r="E22" s="213"/>
      <c r="F22" s="215"/>
      <c r="G22" s="215"/>
      <c r="H22" s="215"/>
      <c r="I22" s="215"/>
      <c r="J22" s="215"/>
      <c r="K22" s="215"/>
      <c r="L22" s="215"/>
      <c r="M22" s="215"/>
      <c r="N22" s="215"/>
      <c r="O22" s="215"/>
      <c r="P22" s="215"/>
      <c r="Q22" s="215"/>
      <c r="R22" s="215"/>
      <c r="S22" s="214"/>
      <c r="T22" s="215"/>
      <c r="U22" s="214"/>
      <c r="V22" s="215"/>
      <c r="W22" s="215"/>
      <c r="X22" s="215"/>
      <c r="Y22" s="215"/>
    </row>
    <row r="23" spans="1:27" s="228" customFormat="1" x14ac:dyDescent="0.2">
      <c r="A23" s="207" t="str">
        <f>C15</f>
        <v>10 Uhr</v>
      </c>
      <c r="B23" s="225">
        <v>1</v>
      </c>
      <c r="C23" s="226" t="str">
        <f>T($B$3)</f>
        <v>TV Obernhausen 1</v>
      </c>
      <c r="D23" s="1" t="s">
        <v>91</v>
      </c>
      <c r="E23" s="226" t="str">
        <f>T($B$7)</f>
        <v>TV Unterhaugstett 3</v>
      </c>
      <c r="F23" s="1"/>
      <c r="G23" s="1"/>
      <c r="H23" s="1"/>
      <c r="I23" s="1"/>
      <c r="J23" s="1"/>
      <c r="K23" s="1"/>
      <c r="L23" s="1"/>
      <c r="M23" s="226" t="str">
        <f>T($B$5)</f>
        <v>TV Unterhaugstett 1</v>
      </c>
      <c r="N23" s="1"/>
      <c r="O23" s="1"/>
      <c r="P23" s="1"/>
      <c r="Q23" s="1"/>
      <c r="R23" s="1"/>
      <c r="S23" s="221"/>
      <c r="T23" s="1" t="s">
        <v>92</v>
      </c>
      <c r="U23" s="221"/>
      <c r="V23" s="1"/>
      <c r="W23" s="1" t="str">
        <f t="shared" ref="W23:W29" si="0">IF(S23="","",IF(S23=U23,"1",IF(S23&gt;U23,"2","0")))</f>
        <v/>
      </c>
      <c r="X23" s="227" t="s">
        <v>92</v>
      </c>
      <c r="Y23" s="1" t="str">
        <f t="shared" ref="Y23:Y29" si="1">IF(U23="","",IF(S23=U23,"1",IF(S23&lt;U23,"2","0")))</f>
        <v/>
      </c>
      <c r="Z23" t="str">
        <f>IF(W23="","0",W23)</f>
        <v>0</v>
      </c>
      <c r="AA23" t="str">
        <f>IF(Y23="","0",Y23)</f>
        <v>0</v>
      </c>
    </row>
    <row r="24" spans="1:27" s="228" customFormat="1" x14ac:dyDescent="0.2">
      <c r="A24" s="207"/>
      <c r="B24" s="225">
        <v>2</v>
      </c>
      <c r="C24" s="226" t="str">
        <f>T($B$4)</f>
        <v>TV Obernhausen 2</v>
      </c>
      <c r="D24" s="1" t="s">
        <v>91</v>
      </c>
      <c r="E24" s="226" t="str">
        <f>T($B$8)</f>
        <v>TV Unterhaugstett 4</v>
      </c>
      <c r="F24" s="1"/>
      <c r="G24" s="1"/>
      <c r="H24" s="1"/>
      <c r="I24" s="1"/>
      <c r="J24" s="1"/>
      <c r="K24" s="1"/>
      <c r="L24" s="1"/>
      <c r="M24" s="226" t="str">
        <f>T($B$6)</f>
        <v>TV Unterhaugstett 2</v>
      </c>
      <c r="N24" s="1"/>
      <c r="O24" s="1"/>
      <c r="P24" s="1"/>
      <c r="Q24" s="1"/>
      <c r="R24" s="1"/>
      <c r="S24" s="221"/>
      <c r="T24" s="1" t="s">
        <v>92</v>
      </c>
      <c r="U24" s="221"/>
      <c r="V24" s="1"/>
      <c r="W24" s="1" t="str">
        <f t="shared" si="0"/>
        <v/>
      </c>
      <c r="X24" s="227" t="s">
        <v>92</v>
      </c>
      <c r="Y24" s="1" t="str">
        <f t="shared" si="1"/>
        <v/>
      </c>
      <c r="Z24" t="str">
        <f t="shared" ref="Z24:Z40" si="2">IF(W24="","0",W24)</f>
        <v>0</v>
      </c>
      <c r="AA24" t="str">
        <f t="shared" ref="AA24:AA40" si="3">IF(Y24="","0",Y24)</f>
        <v>0</v>
      </c>
    </row>
    <row r="25" spans="1:27" customFormat="1" x14ac:dyDescent="0.2">
      <c r="M25" s="2"/>
      <c r="Z25" t="str">
        <f t="shared" si="2"/>
        <v>0</v>
      </c>
      <c r="AA25" t="str">
        <f t="shared" si="3"/>
        <v>0</v>
      </c>
    </row>
    <row r="26" spans="1:27" s="228" customFormat="1" x14ac:dyDescent="0.2">
      <c r="A26" s="207"/>
      <c r="B26" s="225">
        <v>1</v>
      </c>
      <c r="C26" s="226" t="str">
        <f>T($B$5)</f>
        <v>TV Unterhaugstett 1</v>
      </c>
      <c r="D26" s="1" t="s">
        <v>91</v>
      </c>
      <c r="E26" s="226" t="str">
        <f>T($B$9)</f>
        <v>TSV Calw</v>
      </c>
      <c r="F26" s="1"/>
      <c r="G26" s="1"/>
      <c r="H26" s="1"/>
      <c r="I26" s="1"/>
      <c r="J26" s="1"/>
      <c r="K26" s="1"/>
      <c r="L26" s="1"/>
      <c r="M26" s="226" t="str">
        <f>T($B$4)</f>
        <v>TV Obernhausen 2</v>
      </c>
      <c r="N26" s="1"/>
      <c r="O26" s="1"/>
      <c r="P26" s="1"/>
      <c r="Q26" s="1"/>
      <c r="R26" s="1"/>
      <c r="S26" s="221"/>
      <c r="T26" s="1" t="s">
        <v>92</v>
      </c>
      <c r="U26" s="221"/>
      <c r="V26" s="1"/>
      <c r="W26" s="1" t="str">
        <f>IF(S26="","",IF(S26=U26,"1",IF(S26&gt;U26,"2","0")))</f>
        <v/>
      </c>
      <c r="X26" s="227" t="s">
        <v>92</v>
      </c>
      <c r="Y26" s="1" t="str">
        <f>IF(U26="","",IF(S26=U26,"1",IF(S26&lt;U26,"2","0")))</f>
        <v/>
      </c>
      <c r="Z26" t="str">
        <f t="shared" si="2"/>
        <v>0</v>
      </c>
      <c r="AA26" t="str">
        <f t="shared" si="3"/>
        <v>0</v>
      </c>
    </row>
    <row r="27" spans="1:27" s="228" customFormat="1" x14ac:dyDescent="0.2">
      <c r="A27" s="207"/>
      <c r="B27" s="225">
        <v>2</v>
      </c>
      <c r="C27" s="226" t="str">
        <f>T($B$6)</f>
        <v>TV Unterhaugstett 2</v>
      </c>
      <c r="D27" s="1" t="s">
        <v>91</v>
      </c>
      <c r="E27" s="226" t="str">
        <f>T($B$7)</f>
        <v>TV Unterhaugstett 3</v>
      </c>
      <c r="F27" s="1"/>
      <c r="G27" s="1"/>
      <c r="H27" s="1"/>
      <c r="I27" s="1"/>
      <c r="J27" s="1"/>
      <c r="K27" s="1"/>
      <c r="L27" s="1"/>
      <c r="M27" s="226" t="str">
        <f>T($B$3)</f>
        <v>TV Obernhausen 1</v>
      </c>
      <c r="N27" s="1"/>
      <c r="O27" s="1"/>
      <c r="P27" s="1"/>
      <c r="Q27" s="1"/>
      <c r="R27" s="1"/>
      <c r="S27" s="221"/>
      <c r="T27" s="1" t="s">
        <v>92</v>
      </c>
      <c r="U27" s="221"/>
      <c r="V27" s="1"/>
      <c r="W27" s="1" t="str">
        <f t="shared" si="0"/>
        <v/>
      </c>
      <c r="X27" s="227" t="s">
        <v>92</v>
      </c>
      <c r="Y27" s="1" t="str">
        <f t="shared" si="1"/>
        <v/>
      </c>
      <c r="Z27" t="str">
        <f t="shared" si="2"/>
        <v>0</v>
      </c>
      <c r="AA27" t="str">
        <f t="shared" si="3"/>
        <v>0</v>
      </c>
    </row>
    <row r="28" spans="1:27" s="228" customFormat="1" x14ac:dyDescent="0.2">
      <c r="A28" s="207"/>
      <c r="B28" s="225"/>
      <c r="C28" s="229"/>
      <c r="D28" s="1"/>
      <c r="E28" s="226"/>
      <c r="F28" s="1"/>
      <c r="G28" s="1"/>
      <c r="H28" s="1"/>
      <c r="I28" s="1"/>
      <c r="J28" s="1"/>
      <c r="K28" s="1"/>
      <c r="L28" s="1"/>
      <c r="M28" s="226"/>
      <c r="N28" s="1"/>
      <c r="O28" s="1"/>
      <c r="P28" s="1"/>
      <c r="Q28" s="1"/>
      <c r="R28" s="1"/>
      <c r="S28" s="221"/>
      <c r="T28" s="1"/>
      <c r="U28" s="221"/>
      <c r="V28" s="1"/>
      <c r="W28" s="1"/>
      <c r="X28" s="227"/>
      <c r="Y28" s="1"/>
      <c r="Z28" t="str">
        <f t="shared" si="2"/>
        <v>0</v>
      </c>
      <c r="AA28" t="str">
        <f t="shared" si="3"/>
        <v>0</v>
      </c>
    </row>
    <row r="29" spans="1:27" s="228" customFormat="1" x14ac:dyDescent="0.2">
      <c r="A29" s="207"/>
      <c r="B29" s="225">
        <v>1</v>
      </c>
      <c r="C29" s="229" t="str">
        <f>T($B$8)</f>
        <v>TV Unterhaugstett 4</v>
      </c>
      <c r="D29" s="1" t="s">
        <v>91</v>
      </c>
      <c r="E29" s="226" t="str">
        <f>T($B$3)</f>
        <v>TV Obernhausen 1</v>
      </c>
      <c r="F29" s="1"/>
      <c r="G29" s="1"/>
      <c r="H29" s="1"/>
      <c r="I29" s="1"/>
      <c r="J29" s="1"/>
      <c r="K29" s="1"/>
      <c r="L29" s="1"/>
      <c r="M29" s="226" t="str">
        <f>T($B$7)</f>
        <v>TV Unterhaugstett 3</v>
      </c>
      <c r="N29" s="1"/>
      <c r="O29" s="1"/>
      <c r="P29" s="1"/>
      <c r="Q29" s="1"/>
      <c r="R29" s="1"/>
      <c r="S29" s="221"/>
      <c r="T29" s="1" t="s">
        <v>92</v>
      </c>
      <c r="U29" s="221"/>
      <c r="V29" s="1"/>
      <c r="W29" s="1" t="str">
        <f t="shared" si="0"/>
        <v/>
      </c>
      <c r="X29" s="227" t="s">
        <v>92</v>
      </c>
      <c r="Y29" s="1" t="str">
        <f t="shared" si="1"/>
        <v/>
      </c>
      <c r="Z29" t="str">
        <f t="shared" si="2"/>
        <v>0</v>
      </c>
      <c r="AA29" t="str">
        <f t="shared" si="3"/>
        <v>0</v>
      </c>
    </row>
    <row r="30" spans="1:27" s="228" customFormat="1" x14ac:dyDescent="0.2">
      <c r="A30" s="207"/>
      <c r="B30" s="225">
        <v>2</v>
      </c>
      <c r="C30" s="226" t="str">
        <f>T($B$9)</f>
        <v>TSV Calw</v>
      </c>
      <c r="D30" s="1" t="s">
        <v>91</v>
      </c>
      <c r="E30" s="226" t="str">
        <f>T($B$4)</f>
        <v>TV Obernhausen 2</v>
      </c>
      <c r="F30" s="1"/>
      <c r="G30" s="1"/>
      <c r="H30" s="1"/>
      <c r="I30" s="1"/>
      <c r="J30" s="1"/>
      <c r="K30" s="1"/>
      <c r="L30" s="1"/>
      <c r="M30" s="226" t="str">
        <f>T($B$6)</f>
        <v>TV Unterhaugstett 2</v>
      </c>
      <c r="N30" s="1"/>
      <c r="O30" s="1"/>
      <c r="P30" s="1"/>
      <c r="Q30" s="1"/>
      <c r="R30" s="1"/>
      <c r="S30" s="221"/>
      <c r="T30" s="1" t="s">
        <v>92</v>
      </c>
      <c r="U30" s="221"/>
      <c r="V30" s="1"/>
      <c r="W30" s="1" t="str">
        <f>IF(S30="","",IF(S30=U30,"1",IF(S30&gt;U30,"2","0")))</f>
        <v/>
      </c>
      <c r="X30" s="227" t="s">
        <v>92</v>
      </c>
      <c r="Y30" s="1" t="str">
        <f>IF(U30="","",IF(S30=U30,"1",IF(S30&lt;U30,"2","0")))</f>
        <v/>
      </c>
      <c r="Z30" t="str">
        <f t="shared" si="2"/>
        <v>0</v>
      </c>
      <c r="AA30" t="str">
        <f t="shared" si="3"/>
        <v>0</v>
      </c>
    </row>
    <row r="31" spans="1:27" customFormat="1" x14ac:dyDescent="0.2">
      <c r="M31" s="2"/>
      <c r="Z31" t="str">
        <f t="shared" si="2"/>
        <v>0</v>
      </c>
      <c r="AA31" t="str">
        <f t="shared" si="3"/>
        <v>0</v>
      </c>
    </row>
    <row r="32" spans="1:27" s="1" customFormat="1" x14ac:dyDescent="0.2">
      <c r="A32" s="207"/>
      <c r="B32" s="225">
        <v>1</v>
      </c>
      <c r="C32" s="226" t="str">
        <f>T($B$7)</f>
        <v>TV Unterhaugstett 3</v>
      </c>
      <c r="D32" s="1" t="s">
        <v>91</v>
      </c>
      <c r="E32" s="226" t="str">
        <f>T($B$5)</f>
        <v>TV Unterhaugstett 1</v>
      </c>
      <c r="M32" s="226" t="str">
        <f>T($B$9)</f>
        <v>TSV Calw</v>
      </c>
      <c r="S32" s="221"/>
      <c r="T32" s="1" t="s">
        <v>92</v>
      </c>
      <c r="U32" s="221"/>
      <c r="W32" s="1" t="str">
        <f>IF(S32="","",IF(S32=U32,"1",IF(S32&gt;U32,"2","0")))</f>
        <v/>
      </c>
      <c r="X32" s="227" t="s">
        <v>92</v>
      </c>
      <c r="Y32" s="1" t="str">
        <f>IF(U32="","",IF(S32=U32,"1",IF(S32&lt;U32,"2","0")))</f>
        <v/>
      </c>
      <c r="Z32" t="str">
        <f t="shared" si="2"/>
        <v>0</v>
      </c>
      <c r="AA32" t="str">
        <f t="shared" si="3"/>
        <v>0</v>
      </c>
    </row>
    <row r="33" spans="1:32" s="228" customFormat="1" x14ac:dyDescent="0.2">
      <c r="A33" s="207"/>
      <c r="B33" s="225">
        <v>2</v>
      </c>
      <c r="C33" s="229" t="str">
        <f>T($B$8)</f>
        <v>TV Unterhaugstett 4</v>
      </c>
      <c r="D33" s="1" t="s">
        <v>91</v>
      </c>
      <c r="E33" s="226" t="str">
        <f>T($B$6)</f>
        <v>TV Unterhaugstett 2</v>
      </c>
      <c r="F33" s="1"/>
      <c r="G33" s="1"/>
      <c r="H33" s="1"/>
      <c r="I33" s="1"/>
      <c r="J33" s="1"/>
      <c r="K33" s="1"/>
      <c r="L33" s="1"/>
      <c r="M33" s="226" t="str">
        <f>T($B$3)</f>
        <v>TV Obernhausen 1</v>
      </c>
      <c r="N33" s="1"/>
      <c r="O33" s="1"/>
      <c r="P33" s="1"/>
      <c r="Q33" s="1"/>
      <c r="R33" s="1"/>
      <c r="S33" s="221"/>
      <c r="T33" s="1" t="s">
        <v>92</v>
      </c>
      <c r="U33" s="221"/>
      <c r="V33" s="1"/>
      <c r="W33" s="1" t="str">
        <f>IF(S33="","",IF(S33=U33,"1",IF(S33&gt;U33,"2","0")))</f>
        <v/>
      </c>
      <c r="X33" s="227" t="s">
        <v>92</v>
      </c>
      <c r="Y33" s="1" t="str">
        <f>IF(U33="","",IF(S33=U33,"1",IF(S33&lt;U33,"2","0")))</f>
        <v/>
      </c>
      <c r="Z33" t="str">
        <f t="shared" si="2"/>
        <v>0</v>
      </c>
      <c r="AA33" t="str">
        <f t="shared" si="3"/>
        <v>0</v>
      </c>
    </row>
    <row r="34" spans="1:32" customFormat="1" x14ac:dyDescent="0.2">
      <c r="M34" s="2"/>
      <c r="Z34" t="str">
        <f t="shared" si="2"/>
        <v>0</v>
      </c>
      <c r="AA34" t="str">
        <f t="shared" si="3"/>
        <v>0</v>
      </c>
    </row>
    <row r="35" spans="1:32" s="228" customFormat="1" x14ac:dyDescent="0.2">
      <c r="A35" s="207"/>
      <c r="B35" s="225">
        <v>1</v>
      </c>
      <c r="C35" s="226" t="str">
        <f>T($B$3)</f>
        <v>TV Obernhausen 1</v>
      </c>
      <c r="D35" s="1" t="s">
        <v>91</v>
      </c>
      <c r="E35" s="226" t="str">
        <f>T($B$9)</f>
        <v>TSV Calw</v>
      </c>
      <c r="F35" s="1"/>
      <c r="G35" s="1"/>
      <c r="H35" s="1"/>
      <c r="I35" s="1"/>
      <c r="J35" s="1"/>
      <c r="K35" s="1"/>
      <c r="L35" s="1"/>
      <c r="M35" s="229" t="str">
        <f>T($B$8)</f>
        <v>TV Unterhaugstett 4</v>
      </c>
      <c r="N35" s="1"/>
      <c r="O35" s="1"/>
      <c r="P35" s="1"/>
      <c r="Q35" s="1"/>
      <c r="R35" s="1"/>
      <c r="S35" s="221"/>
      <c r="T35" s="1" t="s">
        <v>92</v>
      </c>
      <c r="U35" s="221"/>
      <c r="V35" s="1"/>
      <c r="W35" s="1" t="str">
        <f>IF(S35="","",IF(S35=U35,"1",IF(S35&gt;U35,"2","0")))</f>
        <v/>
      </c>
      <c r="X35" s="227" t="s">
        <v>92</v>
      </c>
      <c r="Y35" s="1" t="str">
        <f>IF(U35="","",IF(S35=U35,"1",IF(S35&lt;U35,"2","0")))</f>
        <v/>
      </c>
      <c r="Z35" t="str">
        <f t="shared" si="2"/>
        <v>0</v>
      </c>
      <c r="AA35" t="str">
        <f t="shared" si="3"/>
        <v>0</v>
      </c>
    </row>
    <row r="36" spans="1:32" s="228" customFormat="1" x14ac:dyDescent="0.2">
      <c r="A36" s="207"/>
      <c r="B36" s="225">
        <v>2</v>
      </c>
      <c r="C36" s="226" t="str">
        <f>T($B$4)</f>
        <v>TV Obernhausen 2</v>
      </c>
      <c r="D36" s="1" t="s">
        <v>91</v>
      </c>
      <c r="E36" s="226" t="str">
        <f>T($B$7)</f>
        <v>TV Unterhaugstett 3</v>
      </c>
      <c r="F36" s="1"/>
      <c r="G36" s="1"/>
      <c r="H36" s="1"/>
      <c r="I36" s="1"/>
      <c r="J36" s="1"/>
      <c r="K36" s="1"/>
      <c r="L36" s="1"/>
      <c r="M36" s="226" t="str">
        <f>T($B$5)</f>
        <v>TV Unterhaugstett 1</v>
      </c>
      <c r="N36" s="1"/>
      <c r="O36" s="1"/>
      <c r="P36" s="1"/>
      <c r="Q36" s="1"/>
      <c r="R36" s="1"/>
      <c r="S36" s="221"/>
      <c r="T36" s="1" t="s">
        <v>92</v>
      </c>
      <c r="U36" s="221"/>
      <c r="V36" s="1"/>
      <c r="W36" s="1" t="str">
        <f>IF(S36="","",IF(S36=U36,"1",IF(S36&gt;U36,"2","0")))</f>
        <v/>
      </c>
      <c r="X36" s="227" t="s">
        <v>92</v>
      </c>
      <c r="Y36" s="1" t="str">
        <f>IF(U36="","",IF(S36=U36,"1",IF(S36&lt;U36,"2","0")))</f>
        <v/>
      </c>
      <c r="Z36" t="str">
        <f t="shared" si="2"/>
        <v>0</v>
      </c>
      <c r="AA36" t="str">
        <f t="shared" si="3"/>
        <v>0</v>
      </c>
    </row>
    <row r="37" spans="1:32" customFormat="1" x14ac:dyDescent="0.2">
      <c r="M37" s="2"/>
      <c r="Z37" t="str">
        <f t="shared" si="2"/>
        <v>0</v>
      </c>
      <c r="AA37" t="str">
        <f t="shared" si="3"/>
        <v>0</v>
      </c>
    </row>
    <row r="38" spans="1:32" s="228" customFormat="1" x14ac:dyDescent="0.2">
      <c r="A38" s="207"/>
      <c r="B38" s="225">
        <v>1</v>
      </c>
      <c r="C38" s="226" t="str">
        <f>T($B$5)</f>
        <v>TV Unterhaugstett 1</v>
      </c>
      <c r="D38" s="1" t="s">
        <v>91</v>
      </c>
      <c r="E38" s="226" t="str">
        <f>T($B$8)</f>
        <v>TV Unterhaugstett 4</v>
      </c>
      <c r="F38" s="1"/>
      <c r="G38" s="1"/>
      <c r="H38" s="1"/>
      <c r="I38" s="1"/>
      <c r="J38" s="1"/>
      <c r="K38" s="1"/>
      <c r="L38" s="1"/>
      <c r="M38" s="226" t="str">
        <f>T($B$7)</f>
        <v>TV Unterhaugstett 3</v>
      </c>
      <c r="N38" s="1"/>
      <c r="O38" s="1"/>
      <c r="P38" s="1"/>
      <c r="Q38" s="1"/>
      <c r="R38" s="1"/>
      <c r="S38" s="221"/>
      <c r="T38" s="1" t="s">
        <v>92</v>
      </c>
      <c r="U38" s="221"/>
      <c r="V38" s="1"/>
      <c r="W38" s="1" t="str">
        <f>IF(S38="","",IF(S38=U38,"1",IF(S38&gt;U38,"2","0")))</f>
        <v/>
      </c>
      <c r="X38" s="227" t="s">
        <v>92</v>
      </c>
      <c r="Y38" s="1" t="str">
        <f>IF(U38="","",IF(S38=U38,"1",IF(S38&lt;U38,"2","0")))</f>
        <v/>
      </c>
      <c r="Z38" t="str">
        <f t="shared" si="2"/>
        <v>0</v>
      </c>
      <c r="AA38" t="str">
        <f t="shared" si="3"/>
        <v>0</v>
      </c>
    </row>
    <row r="39" spans="1:32" s="228" customFormat="1" x14ac:dyDescent="0.2">
      <c r="A39" s="207"/>
      <c r="B39" s="225">
        <v>2</v>
      </c>
      <c r="C39" s="226" t="str">
        <f>T($B$6)</f>
        <v>TV Unterhaugstett 2</v>
      </c>
      <c r="D39" s="1" t="s">
        <v>91</v>
      </c>
      <c r="E39" s="226" t="str">
        <f>T($B$9)</f>
        <v>TSV Calw</v>
      </c>
      <c r="F39" s="1"/>
      <c r="G39" s="1"/>
      <c r="H39" s="1"/>
      <c r="I39" s="1"/>
      <c r="J39" s="1"/>
      <c r="K39" s="1"/>
      <c r="L39" s="1"/>
      <c r="M39" s="226" t="str">
        <f>T($B$4)</f>
        <v>TV Obernhausen 2</v>
      </c>
      <c r="N39" s="1"/>
      <c r="O39" s="1"/>
      <c r="P39" s="1"/>
      <c r="Q39" s="1"/>
      <c r="R39" s="1"/>
      <c r="S39" s="221"/>
      <c r="T39" s="1" t="s">
        <v>92</v>
      </c>
      <c r="U39" s="221"/>
      <c r="V39" s="1"/>
      <c r="W39" s="1" t="str">
        <f>IF(S39="","",IF(S39=U39,"1",IF(S39&gt;U39,"2","0")))</f>
        <v/>
      </c>
      <c r="X39" s="227" t="s">
        <v>92</v>
      </c>
      <c r="Y39" s="1" t="str">
        <f>IF(U39="","",IF(S39=U39,"1",IF(S39&lt;U39,"2","0")))</f>
        <v/>
      </c>
      <c r="Z39" t="str">
        <f t="shared" si="2"/>
        <v>0</v>
      </c>
      <c r="AA39" t="str">
        <f t="shared" si="3"/>
        <v>0</v>
      </c>
    </row>
    <row r="40" spans="1:32" customFormat="1" x14ac:dyDescent="0.2">
      <c r="Z40" t="str">
        <f t="shared" si="2"/>
        <v>0</v>
      </c>
      <c r="AA40" t="str">
        <f t="shared" si="3"/>
        <v>0</v>
      </c>
    </row>
    <row r="41" spans="1:32" s="16" customFormat="1" x14ac:dyDescent="0.2">
      <c r="B41" s="230">
        <v>1</v>
      </c>
      <c r="C41" s="231" t="str">
        <f>T($B$3)</f>
        <v>TV Obernhausen 1</v>
      </c>
      <c r="D41" s="232" t="s">
        <v>91</v>
      </c>
      <c r="E41" s="231" t="str">
        <f>T($B$4)</f>
        <v>TV Obernhausen 2</v>
      </c>
      <c r="F41" s="232"/>
      <c r="G41" s="232"/>
      <c r="H41" s="232"/>
      <c r="I41" s="232"/>
      <c r="J41" s="232"/>
      <c r="K41" s="232"/>
      <c r="L41" s="232"/>
      <c r="M41" s="233" t="str">
        <f>T($B$7)</f>
        <v>TV Unterhaugstett 3</v>
      </c>
      <c r="N41" s="232"/>
      <c r="O41" s="232"/>
      <c r="P41" s="232"/>
      <c r="Q41" s="232"/>
      <c r="R41" s="232"/>
      <c r="S41" s="234"/>
      <c r="T41" s="232" t="s">
        <v>92</v>
      </c>
      <c r="U41" s="234"/>
      <c r="V41" s="232"/>
      <c r="W41" s="232" t="str">
        <f>IF(S41="","",IF(S41=U41,"1",IF(S41&gt;U41,"2","0")))</f>
        <v/>
      </c>
      <c r="X41" s="235" t="s">
        <v>92</v>
      </c>
      <c r="Y41" s="232" t="str">
        <f>IF(U41="","",IF(S41=U41,"1",IF(S41&lt;U41,"2","0")))</f>
        <v/>
      </c>
      <c r="AE41" s="231"/>
      <c r="AF41" s="232"/>
    </row>
    <row r="42" spans="1:32" customFormat="1" x14ac:dyDescent="0.2">
      <c r="B42" s="225">
        <v>2</v>
      </c>
      <c r="C42" s="236" t="str">
        <f>T($B$5)</f>
        <v>TV Unterhaugstett 1</v>
      </c>
      <c r="D42" s="1" t="s">
        <v>91</v>
      </c>
      <c r="E42" s="226" t="str">
        <f>T($B$6)</f>
        <v>TV Unterhaugstett 2</v>
      </c>
      <c r="F42" s="1"/>
      <c r="G42" s="1"/>
      <c r="H42" s="1"/>
      <c r="I42" s="1"/>
      <c r="J42" s="1"/>
      <c r="K42" s="1"/>
      <c r="L42" s="1"/>
      <c r="M42" s="209" t="str">
        <f>T($B$9)</f>
        <v>TSV Calw</v>
      </c>
      <c r="N42" s="1"/>
      <c r="O42" s="1"/>
      <c r="P42" s="1"/>
      <c r="Q42" s="1"/>
      <c r="R42" s="1"/>
      <c r="S42" s="218"/>
      <c r="T42" s="1" t="s">
        <v>92</v>
      </c>
      <c r="U42" s="221"/>
      <c r="V42" s="1"/>
      <c r="W42" s="1" t="str">
        <f>IF(S42="","",IF(S42=U42,"1",IF(S42&gt;U42,"2","0")))</f>
        <v/>
      </c>
      <c r="X42" s="227" t="s">
        <v>92</v>
      </c>
      <c r="Y42" s="1" t="str">
        <f>IF(U42="","",IF(S42=U42,"1",IF(S42&lt;U42,"2","0")))</f>
        <v/>
      </c>
      <c r="AE42" s="226"/>
      <c r="AF42" s="1"/>
    </row>
    <row r="43" spans="1:32" customFormat="1" x14ac:dyDescent="0.2">
      <c r="B43" s="225"/>
      <c r="C43" s="236"/>
      <c r="D43" s="1"/>
      <c r="E43" s="226"/>
      <c r="F43" s="1"/>
      <c r="G43" s="1"/>
      <c r="H43" s="1"/>
      <c r="I43" s="1"/>
      <c r="J43" s="1"/>
      <c r="K43" s="1"/>
      <c r="L43" s="1"/>
      <c r="M43" s="226"/>
      <c r="N43" s="1"/>
      <c r="O43" s="1"/>
      <c r="P43" s="1"/>
      <c r="Q43" s="1"/>
      <c r="R43" s="1"/>
      <c r="S43" s="218"/>
      <c r="T43" s="1"/>
      <c r="U43" s="221"/>
      <c r="V43" s="1"/>
      <c r="W43" s="1"/>
      <c r="X43" s="227"/>
      <c r="Y43" s="1"/>
    </row>
    <row r="44" spans="1:32" customFormat="1" x14ac:dyDescent="0.2">
      <c r="B44" s="208">
        <v>1</v>
      </c>
      <c r="C44" s="209" t="str">
        <f>T($B$7)</f>
        <v>TV Unterhaugstett 3</v>
      </c>
      <c r="D44" s="1" t="s">
        <v>91</v>
      </c>
      <c r="E44" s="226" t="str">
        <f>T($B$8)</f>
        <v>TV Unterhaugstett 4</v>
      </c>
      <c r="F44" s="1"/>
      <c r="G44" s="1"/>
      <c r="H44" s="1"/>
      <c r="I44" s="1"/>
      <c r="J44" s="1"/>
      <c r="K44" s="1"/>
      <c r="L44" s="1"/>
      <c r="M44" s="226" t="str">
        <f>T($B$5)</f>
        <v>TV Unterhaugstett 1</v>
      </c>
      <c r="N44" s="1"/>
      <c r="O44" s="1"/>
      <c r="P44" s="1"/>
      <c r="Q44" s="1"/>
      <c r="R44" s="1"/>
      <c r="S44" s="218"/>
      <c r="T44" s="1" t="s">
        <v>92</v>
      </c>
      <c r="U44" s="221"/>
      <c r="V44" s="1"/>
      <c r="W44" s="1" t="str">
        <f>IF(S44="","",IF(S44=U44,"1",IF(S44&gt;U44,"2","0")))</f>
        <v/>
      </c>
      <c r="X44" s="227" t="s">
        <v>92</v>
      </c>
      <c r="Y44" s="1" t="str">
        <f>IF(U44="","",IF(S44=U44,"1",IF(S44&lt;U44,"2","0")))</f>
        <v/>
      </c>
    </row>
    <row r="45" spans="1:32" customFormat="1" x14ac:dyDescent="0.2">
      <c r="B45" s="225">
        <v>2</v>
      </c>
      <c r="C45" s="209" t="str">
        <f>T($B$6)</f>
        <v>TV Unterhaugstett 2</v>
      </c>
      <c r="D45" s="1" t="s">
        <v>91</v>
      </c>
      <c r="E45" s="226" t="str">
        <f>T($B$4)</f>
        <v>TV Obernhausen 2</v>
      </c>
      <c r="F45" s="1"/>
      <c r="G45" s="1"/>
      <c r="H45" s="1"/>
      <c r="I45" s="1"/>
      <c r="J45" s="1"/>
      <c r="K45" s="1"/>
      <c r="L45" s="1"/>
      <c r="M45" s="226" t="str">
        <f>T($B$3)</f>
        <v>TV Obernhausen 1</v>
      </c>
      <c r="N45" s="1"/>
      <c r="O45" s="1"/>
      <c r="P45" s="1"/>
      <c r="Q45" s="1"/>
      <c r="R45" s="1"/>
      <c r="S45" s="218"/>
      <c r="T45" s="1" t="s">
        <v>92</v>
      </c>
      <c r="U45" s="221"/>
      <c r="V45" s="1"/>
      <c r="W45" s="1" t="str">
        <f>IF(S45="","",IF(S45=U45,"1",IF(S45&gt;U45,"2","0")))</f>
        <v/>
      </c>
      <c r="X45" s="227" t="s">
        <v>92</v>
      </c>
      <c r="Y45" s="1" t="str">
        <f>IF(U45="","",IF(S45=U45,"1",IF(S45&lt;U45,"2","0")))</f>
        <v/>
      </c>
    </row>
    <row r="46" spans="1:32" customFormat="1" x14ac:dyDescent="0.2">
      <c r="B46" s="208"/>
      <c r="C46" s="209"/>
      <c r="D46" s="227"/>
      <c r="E46" s="209"/>
      <c r="F46" s="227"/>
      <c r="G46" s="227"/>
      <c r="H46" s="227"/>
      <c r="I46" s="227"/>
      <c r="J46" s="227"/>
      <c r="K46" s="227"/>
      <c r="L46" s="227"/>
      <c r="M46" s="227"/>
      <c r="N46" s="227"/>
      <c r="O46" s="227"/>
      <c r="P46" s="227"/>
      <c r="Q46" s="227"/>
      <c r="R46" s="227"/>
      <c r="S46" s="218"/>
      <c r="T46" s="227"/>
      <c r="U46" s="218"/>
      <c r="V46" s="227"/>
      <c r="W46" s="227"/>
      <c r="X46" s="227"/>
      <c r="Y46" s="227"/>
    </row>
    <row r="47" spans="1:32" customFormat="1" x14ac:dyDescent="0.2">
      <c r="B47" s="225">
        <v>1</v>
      </c>
      <c r="C47" s="236" t="str">
        <f>T($B$4)</f>
        <v>TV Obernhausen 2</v>
      </c>
      <c r="D47" s="1" t="s">
        <v>91</v>
      </c>
      <c r="E47" s="226" t="str">
        <f>T($B$5)</f>
        <v>TV Unterhaugstett 1</v>
      </c>
      <c r="F47" s="1"/>
      <c r="G47" s="1"/>
      <c r="H47" s="1"/>
      <c r="I47" s="1"/>
      <c r="J47" s="1"/>
      <c r="K47" s="1"/>
      <c r="L47" s="1"/>
      <c r="M47" s="226" t="str">
        <f>T(B9)</f>
        <v>TSV Calw</v>
      </c>
      <c r="N47" s="1"/>
      <c r="O47" s="1"/>
      <c r="P47" s="1"/>
      <c r="Q47" s="1"/>
      <c r="R47" s="1"/>
      <c r="S47" s="218"/>
      <c r="T47" s="1" t="s">
        <v>92</v>
      </c>
      <c r="U47" s="221"/>
      <c r="V47" s="1"/>
      <c r="W47" s="1" t="str">
        <f>IF(S47="","",IF(S47=U47,"1",IF(S47&gt;U47,"2","0")))</f>
        <v/>
      </c>
      <c r="X47" s="227" t="s">
        <v>92</v>
      </c>
      <c r="Y47" s="1" t="str">
        <f>IF(U47="","",IF(S47=U47,"1",IF(S47&lt;U47,"2","0")))</f>
        <v/>
      </c>
    </row>
    <row r="48" spans="1:32" customFormat="1" x14ac:dyDescent="0.2">
      <c r="B48" s="225">
        <v>2</v>
      </c>
      <c r="C48" s="209" t="str">
        <f>T($B$6)</f>
        <v>TV Unterhaugstett 2</v>
      </c>
      <c r="D48" s="1" t="s">
        <v>91</v>
      </c>
      <c r="E48" s="226" t="str">
        <f>T($B$3)</f>
        <v>TV Obernhausen 1</v>
      </c>
      <c r="F48" s="1"/>
      <c r="G48" s="1"/>
      <c r="H48" s="1"/>
      <c r="I48" s="1"/>
      <c r="J48" s="1"/>
      <c r="K48" s="1"/>
      <c r="L48" s="1"/>
      <c r="M48" s="226" t="str">
        <f>B8</f>
        <v>TV Unterhaugstett 4</v>
      </c>
      <c r="N48" s="1"/>
      <c r="O48" s="1"/>
      <c r="P48" s="1"/>
      <c r="Q48" s="1"/>
      <c r="R48" s="1"/>
      <c r="S48" s="218"/>
      <c r="T48" s="1" t="s">
        <v>92</v>
      </c>
      <c r="U48" s="221"/>
      <c r="V48" s="1"/>
      <c r="W48" s="1" t="str">
        <f>IF(S48="","",IF(S48=U48,"1",IF(S48&gt;U48,"2","0")))</f>
        <v/>
      </c>
      <c r="X48" s="227" t="s">
        <v>92</v>
      </c>
      <c r="Y48" s="1" t="str">
        <f>IF(U48="","",IF(S48=U48,"1",IF(S48&lt;U48,"2","0")))</f>
        <v/>
      </c>
    </row>
    <row r="49" spans="1:27" x14ac:dyDescent="0.2">
      <c r="B49"/>
      <c r="C49"/>
      <c r="D49"/>
      <c r="E49"/>
      <c r="F49"/>
      <c r="G49"/>
      <c r="H49"/>
      <c r="I49"/>
      <c r="J49"/>
      <c r="K49"/>
      <c r="L49"/>
      <c r="M49"/>
      <c r="N49"/>
      <c r="O49"/>
      <c r="P49"/>
      <c r="Q49"/>
      <c r="R49"/>
      <c r="S49"/>
      <c r="T49"/>
      <c r="U49"/>
      <c r="V49"/>
      <c r="W49"/>
      <c r="X49"/>
      <c r="Y49"/>
      <c r="Z49" t="e">
        <f>IF(#REF!="","0",#REF!)</f>
        <v>#REF!</v>
      </c>
      <c r="AA49" t="e">
        <f>IF(#REF!="","0",#REF!)</f>
        <v>#REF!</v>
      </c>
    </row>
    <row r="50" spans="1:27" x14ac:dyDescent="0.2">
      <c r="B50" s="208">
        <v>1</v>
      </c>
      <c r="C50" s="209" t="str">
        <f>T($B$9)</f>
        <v>TSV Calw</v>
      </c>
      <c r="D50" s="1" t="s">
        <v>91</v>
      </c>
      <c r="E50" s="209" t="str">
        <f>T($B$7)</f>
        <v>TV Unterhaugstett 3</v>
      </c>
      <c r="F50" s="1"/>
      <c r="G50" s="1"/>
      <c r="H50" s="1"/>
      <c r="I50" s="1"/>
      <c r="J50" s="1"/>
      <c r="K50" s="1"/>
      <c r="L50" s="1"/>
      <c r="M50" s="226" t="str">
        <f>T($B$4)</f>
        <v>TV Obernhausen 2</v>
      </c>
      <c r="N50" s="1"/>
      <c r="O50" s="1"/>
      <c r="P50" s="1"/>
      <c r="Q50" s="1"/>
      <c r="R50" s="1"/>
      <c r="T50" s="1" t="s">
        <v>92</v>
      </c>
      <c r="U50" s="221"/>
      <c r="V50" s="1"/>
      <c r="W50" s="1" t="str">
        <f>IF(S50="","",IF(S50=U50,"1",IF(S50&gt;U50,"2","0")))</f>
        <v/>
      </c>
      <c r="X50" s="227" t="s">
        <v>92</v>
      </c>
      <c r="Y50" s="1" t="str">
        <f>IF(U50="","",IF(S50=U50,"1",IF(S50&lt;U50,"2","0")))</f>
        <v/>
      </c>
      <c r="Z50" t="e">
        <f>IF(#REF!="","0",#REF!)</f>
        <v>#REF!</v>
      </c>
      <c r="AA50" t="e">
        <f>IF(#REF!="","0",#REF!)</f>
        <v>#REF!</v>
      </c>
    </row>
    <row r="51" spans="1:27" x14ac:dyDescent="0.2">
      <c r="B51" s="225">
        <v>2</v>
      </c>
      <c r="C51" s="209" t="str">
        <f>T($B$3)</f>
        <v>TV Obernhausen 1</v>
      </c>
      <c r="D51" s="1" t="s">
        <v>91</v>
      </c>
      <c r="E51" s="226" t="str">
        <f>T($B$5)</f>
        <v>TV Unterhaugstett 1</v>
      </c>
      <c r="F51" s="1"/>
      <c r="G51" s="1"/>
      <c r="H51" s="1"/>
      <c r="I51" s="1"/>
      <c r="J51" s="1"/>
      <c r="K51" s="1"/>
      <c r="L51" s="1"/>
      <c r="M51" s="226" t="str">
        <f>T($B$6)</f>
        <v>TV Unterhaugstett 2</v>
      </c>
      <c r="N51" s="1"/>
      <c r="O51" s="1"/>
      <c r="P51" s="1"/>
      <c r="Q51" s="1"/>
      <c r="R51" s="1"/>
      <c r="T51" s="1" t="s">
        <v>92</v>
      </c>
      <c r="U51" s="221"/>
      <c r="V51" s="1"/>
      <c r="W51" s="1" t="str">
        <f>IF(S51="","",IF(S51=U51,"1",IF(S51&gt;U51,"2","0")))</f>
        <v/>
      </c>
      <c r="X51" s="227" t="s">
        <v>92</v>
      </c>
      <c r="Y51" s="1" t="str">
        <f>IF(U51="","",IF(S51=U51,"1",IF(S51&lt;U51,"2","0")))</f>
        <v/>
      </c>
      <c r="Z51" t="e">
        <f>IF(#REF!="","0",#REF!)</f>
        <v>#REF!</v>
      </c>
      <c r="AA51" t="e">
        <f>IF(#REF!="","0",#REF!)</f>
        <v>#REF!</v>
      </c>
    </row>
    <row r="52" spans="1:27" x14ac:dyDescent="0.2">
      <c r="Z52" t="str">
        <f>IF(W55="","0",W55)</f>
        <v>0</v>
      </c>
      <c r="AA52" t="str">
        <f>IF(Y55="","0",Y55)</f>
        <v>0</v>
      </c>
    </row>
    <row r="53" spans="1:27" x14ac:dyDescent="0.2">
      <c r="B53" s="225">
        <v>2</v>
      </c>
      <c r="C53" s="209" t="str">
        <f>T($B$9)</f>
        <v>TSV Calw</v>
      </c>
      <c r="D53" s="1" t="s">
        <v>91</v>
      </c>
      <c r="E53" s="226" t="str">
        <f>T($B$8)</f>
        <v>TV Unterhaugstett 4</v>
      </c>
      <c r="F53" s="1"/>
      <c r="G53" s="1"/>
      <c r="H53" s="1"/>
      <c r="I53" s="1"/>
      <c r="J53" s="1"/>
      <c r="K53" s="1"/>
      <c r="L53" s="1"/>
      <c r="M53" s="226" t="str">
        <f>T($B$7)</f>
        <v>TV Unterhaugstett 3</v>
      </c>
      <c r="N53" s="1"/>
      <c r="O53" s="1"/>
      <c r="P53" s="1"/>
      <c r="Q53" s="1"/>
      <c r="R53" s="1"/>
      <c r="T53" s="1" t="s">
        <v>92</v>
      </c>
      <c r="U53" s="221"/>
      <c r="V53" s="1"/>
      <c r="W53" s="1" t="str">
        <f>IF(S53="","",IF(S53=U53,"1",IF(S53&gt;U53,"2","0")))</f>
        <v/>
      </c>
      <c r="X53" s="227" t="s">
        <v>92</v>
      </c>
      <c r="Y53" s="1" t="str">
        <f>IF(U53="","",IF(S53=U53,"1",IF(S53&lt;U53,"2","0")))</f>
        <v/>
      </c>
    </row>
    <row r="54" spans="1:27" x14ac:dyDescent="0.2">
      <c r="Z54"/>
      <c r="AA54"/>
    </row>
    <row r="55" spans="1:27" s="213" customFormat="1" x14ac:dyDescent="0.2">
      <c r="A55" s="211" t="s">
        <v>79</v>
      </c>
      <c r="B55" s="208"/>
      <c r="C55" s="105" t="s">
        <v>216</v>
      </c>
      <c r="D55" s="227"/>
      <c r="E55" s="209"/>
      <c r="F55" s="227"/>
      <c r="G55" s="227"/>
      <c r="H55" s="227"/>
      <c r="I55" s="227"/>
      <c r="J55" s="227"/>
      <c r="K55" s="227"/>
      <c r="L55" s="227"/>
      <c r="M55" s="227"/>
      <c r="N55" s="227"/>
      <c r="O55" s="227"/>
      <c r="P55" s="227"/>
      <c r="Q55" s="227"/>
      <c r="R55" s="227"/>
      <c r="S55" s="218"/>
      <c r="T55" s="227"/>
      <c r="U55" s="218"/>
      <c r="V55" s="227"/>
      <c r="W55" s="227"/>
      <c r="X55" s="227"/>
      <c r="Y55" s="227"/>
      <c r="Z55" t="str">
        <f t="shared" ref="Z55:Z83" si="4">IF(W56="","0",W56)</f>
        <v>0</v>
      </c>
      <c r="AA55" t="str">
        <f t="shared" ref="AA55:AA83" si="5">IF(Y56="","0",Y56)</f>
        <v>0</v>
      </c>
    </row>
    <row r="56" spans="1:27" s="213" customFormat="1" x14ac:dyDescent="0.2">
      <c r="A56" s="211" t="s">
        <v>80</v>
      </c>
      <c r="B56" s="212"/>
      <c r="C56" s="251" t="s">
        <v>219</v>
      </c>
      <c r="S56" s="214"/>
      <c r="T56" s="215"/>
      <c r="U56" s="214"/>
      <c r="V56" s="215"/>
      <c r="W56" s="215"/>
      <c r="X56" s="215"/>
      <c r="Y56" s="215"/>
      <c r="Z56" t="str">
        <f t="shared" si="4"/>
        <v>0</v>
      </c>
      <c r="AA56" t="str">
        <f t="shared" si="5"/>
        <v>0</v>
      </c>
    </row>
    <row r="57" spans="1:27" s="213" customFormat="1" x14ac:dyDescent="0.2">
      <c r="A57" s="211" t="s">
        <v>173</v>
      </c>
      <c r="B57" s="212"/>
      <c r="C57" s="13" t="s">
        <v>34</v>
      </c>
      <c r="S57" s="214"/>
      <c r="T57" s="215"/>
      <c r="U57" s="214"/>
      <c r="V57" s="215"/>
      <c r="W57" s="215"/>
      <c r="X57" s="215"/>
      <c r="Y57" s="215"/>
      <c r="Z57" t="str">
        <f t="shared" si="4"/>
        <v>0</v>
      </c>
      <c r="AA57" t="str">
        <f t="shared" si="5"/>
        <v>0</v>
      </c>
    </row>
    <row r="58" spans="1:27" s="213" customFormat="1" x14ac:dyDescent="0.2">
      <c r="A58" s="211" t="s">
        <v>81</v>
      </c>
      <c r="B58" s="212"/>
      <c r="C58" s="13" t="s">
        <v>176</v>
      </c>
      <c r="S58" s="214"/>
      <c r="T58" s="215"/>
      <c r="U58" s="214"/>
      <c r="V58" s="215"/>
      <c r="W58" s="215"/>
      <c r="X58" s="215"/>
      <c r="Y58" s="215"/>
      <c r="Z58" t="str">
        <f t="shared" si="4"/>
        <v>0</v>
      </c>
      <c r="AA58" t="str">
        <f t="shared" si="5"/>
        <v>0</v>
      </c>
    </row>
    <row r="59" spans="1:27" s="213" customFormat="1" x14ac:dyDescent="0.2">
      <c r="A59" s="211" t="s">
        <v>82</v>
      </c>
      <c r="B59" s="212"/>
      <c r="C59" s="131" t="s">
        <v>180</v>
      </c>
      <c r="S59" s="214"/>
      <c r="T59" s="215"/>
      <c r="U59" s="214"/>
      <c r="V59" s="215"/>
      <c r="W59" s="215"/>
      <c r="X59" s="215"/>
      <c r="Y59" s="215"/>
      <c r="Z59" t="str">
        <f t="shared" si="4"/>
        <v>0</v>
      </c>
      <c r="AA59" t="str">
        <f t="shared" si="5"/>
        <v>0</v>
      </c>
    </row>
    <row r="60" spans="1:27" s="213" customFormat="1" ht="12.75" customHeight="1" x14ac:dyDescent="0.2">
      <c r="A60" s="211" t="s">
        <v>83</v>
      </c>
      <c r="B60" s="212"/>
      <c r="S60" s="214"/>
      <c r="T60" s="215"/>
      <c r="U60" s="214"/>
      <c r="V60" s="215"/>
      <c r="W60" s="215"/>
      <c r="X60" s="215"/>
      <c r="Y60" s="215"/>
      <c r="Z60" t="str">
        <f t="shared" si="4"/>
        <v>0</v>
      </c>
      <c r="AA60" t="str">
        <f t="shared" si="5"/>
        <v>0</v>
      </c>
    </row>
    <row r="61" spans="1:27" s="213" customFormat="1" x14ac:dyDescent="0.2">
      <c r="A61" s="211"/>
      <c r="B61" s="212"/>
      <c r="S61" s="214"/>
      <c r="T61" s="215"/>
      <c r="U61" s="214"/>
      <c r="V61" s="215"/>
      <c r="W61" s="215"/>
      <c r="X61" s="215"/>
      <c r="Y61" s="215"/>
      <c r="Z61" t="str">
        <f t="shared" si="4"/>
        <v>0</v>
      </c>
      <c r="AA61" t="str">
        <f t="shared" si="5"/>
        <v>0</v>
      </c>
    </row>
    <row r="62" spans="1:27" s="224" customFormat="1" x14ac:dyDescent="0.2">
      <c r="A62" s="207" t="s">
        <v>84</v>
      </c>
      <c r="B62" s="212"/>
      <c r="C62" s="213"/>
      <c r="D62" s="213"/>
      <c r="E62" s="213"/>
      <c r="F62" s="213"/>
      <c r="G62" s="213"/>
      <c r="H62" s="213"/>
      <c r="I62" s="213"/>
      <c r="J62" s="213"/>
      <c r="K62" s="213"/>
      <c r="L62" s="213"/>
      <c r="M62" s="213"/>
      <c r="N62" s="213"/>
      <c r="O62" s="213"/>
      <c r="P62" s="213"/>
      <c r="Q62" s="213"/>
      <c r="R62" s="213"/>
      <c r="S62" s="214"/>
      <c r="T62" s="215"/>
      <c r="U62" s="214"/>
      <c r="V62" s="215"/>
      <c r="W62" s="215"/>
      <c r="X62" s="215"/>
      <c r="Y62" s="215"/>
      <c r="Z62" t="str">
        <f t="shared" si="4"/>
        <v>0</v>
      </c>
      <c r="AA62" t="str">
        <f t="shared" si="5"/>
        <v>0</v>
      </c>
    </row>
    <row r="63" spans="1:27" s="224" customFormat="1" x14ac:dyDescent="0.2">
      <c r="A63" s="207"/>
      <c r="B63" s="222" t="s">
        <v>85</v>
      </c>
      <c r="C63" s="213" t="s">
        <v>86</v>
      </c>
      <c r="D63" s="215"/>
      <c r="E63" s="213" t="s">
        <v>87</v>
      </c>
      <c r="F63" s="215"/>
      <c r="G63" s="215"/>
      <c r="H63" s="215"/>
      <c r="I63" s="215"/>
      <c r="J63" s="215"/>
      <c r="K63" s="215"/>
      <c r="L63" s="215"/>
      <c r="M63" s="215" t="s">
        <v>88</v>
      </c>
      <c r="N63" s="215"/>
      <c r="O63" s="215"/>
      <c r="P63" s="215"/>
      <c r="Q63" s="215"/>
      <c r="R63" s="215"/>
      <c r="S63" s="223"/>
      <c r="T63" s="215" t="s">
        <v>89</v>
      </c>
      <c r="U63" s="214"/>
      <c r="V63" s="215"/>
      <c r="W63" s="215"/>
      <c r="X63" s="215" t="s">
        <v>90</v>
      </c>
      <c r="Y63" s="215"/>
      <c r="Z63" t="str">
        <f t="shared" si="4"/>
        <v>0</v>
      </c>
      <c r="AA63" t="str">
        <f t="shared" si="5"/>
        <v>0</v>
      </c>
    </row>
    <row r="64" spans="1:27" x14ac:dyDescent="0.2">
      <c r="B64" s="222"/>
      <c r="C64" s="213"/>
      <c r="D64" s="215"/>
      <c r="E64" s="213"/>
      <c r="F64" s="215"/>
      <c r="G64" s="215"/>
      <c r="H64" s="215"/>
      <c r="I64" s="215"/>
      <c r="J64" s="215"/>
      <c r="K64" s="215"/>
      <c r="L64" s="215"/>
      <c r="M64" s="215"/>
      <c r="N64" s="215"/>
      <c r="O64" s="215"/>
      <c r="P64" s="215"/>
      <c r="Q64" s="215"/>
      <c r="R64" s="215"/>
      <c r="S64" s="214"/>
      <c r="T64" s="215"/>
      <c r="U64" s="214"/>
      <c r="V64" s="215"/>
      <c r="W64" s="215"/>
      <c r="X64" s="215"/>
      <c r="Y64" s="215"/>
      <c r="Z64" t="str">
        <f t="shared" si="4"/>
        <v>0</v>
      </c>
      <c r="AA64" t="str">
        <f t="shared" si="5"/>
        <v>0</v>
      </c>
    </row>
    <row r="65" spans="1:27" s="228" customFormat="1" x14ac:dyDescent="0.2">
      <c r="A65" s="207"/>
      <c r="B65" s="208"/>
      <c r="C65" s="209"/>
      <c r="D65" s="227"/>
      <c r="E65" s="209"/>
      <c r="F65" s="227"/>
      <c r="G65" s="227"/>
      <c r="H65" s="227"/>
      <c r="I65" s="227"/>
      <c r="J65" s="227"/>
      <c r="K65" s="227"/>
      <c r="L65" s="227"/>
      <c r="M65" s="227"/>
      <c r="N65" s="227"/>
      <c r="O65" s="227"/>
      <c r="P65" s="227"/>
      <c r="Q65" s="227"/>
      <c r="R65" s="227"/>
      <c r="S65" s="218"/>
      <c r="T65" s="227"/>
      <c r="U65" s="218"/>
      <c r="V65" s="227"/>
      <c r="W65" s="227"/>
      <c r="X65" s="227"/>
      <c r="Y65" s="227"/>
      <c r="Z65" t="str">
        <f t="shared" si="4"/>
        <v>0</v>
      </c>
      <c r="AA65" t="str">
        <f t="shared" si="5"/>
        <v>0</v>
      </c>
    </row>
    <row r="66" spans="1:27" s="228" customFormat="1" x14ac:dyDescent="0.2">
      <c r="B66" s="225">
        <v>1</v>
      </c>
      <c r="C66" s="226" t="str">
        <f>T($B$9)</f>
        <v>TSV Calw</v>
      </c>
      <c r="D66" s="1" t="s">
        <v>91</v>
      </c>
      <c r="E66" s="226" t="str">
        <f>T($B$6)</f>
        <v>TV Unterhaugstett 2</v>
      </c>
      <c r="F66" s="1"/>
      <c r="G66" s="1"/>
      <c r="I66" s="1"/>
      <c r="J66" s="1"/>
      <c r="K66" s="1"/>
      <c r="L66" s="1"/>
      <c r="M66" s="237" t="str">
        <f>T($B$4)</f>
        <v>TV Obernhausen 2</v>
      </c>
      <c r="O66" s="1"/>
      <c r="P66" s="1"/>
      <c r="Q66" s="1"/>
      <c r="R66" s="1"/>
      <c r="S66" s="221"/>
      <c r="T66" s="1" t="s">
        <v>92</v>
      </c>
      <c r="U66" s="221"/>
      <c r="V66" s="1"/>
      <c r="W66" s="1" t="str">
        <f>IF(S66="","",IF(S66=U66,"1",IF(S66&gt;U66,"2","0")))</f>
        <v/>
      </c>
      <c r="X66" s="227" t="s">
        <v>92</v>
      </c>
      <c r="Y66" s="1" t="str">
        <f>IF(U66="","",IF(S66=U66,"1",IF(S66&lt;U66,"2","0")))</f>
        <v/>
      </c>
      <c r="Z66" t="str">
        <f t="shared" si="4"/>
        <v>0</v>
      </c>
      <c r="AA66" t="str">
        <f t="shared" si="5"/>
        <v>0</v>
      </c>
    </row>
    <row r="67" spans="1:27" x14ac:dyDescent="0.2">
      <c r="B67" s="225">
        <v>2</v>
      </c>
      <c r="C67" s="226" t="str">
        <f>T($B$8)</f>
        <v>TV Unterhaugstett 4</v>
      </c>
      <c r="D67" s="1" t="s">
        <v>91</v>
      </c>
      <c r="E67" s="226" t="str">
        <f>T($B$5)</f>
        <v>TV Unterhaugstett 1</v>
      </c>
      <c r="F67" s="1"/>
      <c r="G67" s="1"/>
      <c r="H67" s="228"/>
      <c r="I67" s="1"/>
      <c r="J67" s="1"/>
      <c r="K67" s="1"/>
      <c r="L67" s="1"/>
      <c r="M67" s="237" t="str">
        <f>T($B$7)</f>
        <v>TV Unterhaugstett 3</v>
      </c>
      <c r="N67" s="228"/>
      <c r="O67" s="1"/>
      <c r="P67" s="1"/>
      <c r="Q67" s="1"/>
      <c r="R67" s="1"/>
      <c r="S67" s="221"/>
      <c r="T67" s="1" t="s">
        <v>92</v>
      </c>
      <c r="U67" s="221"/>
      <c r="V67" s="1"/>
      <c r="W67" s="1" t="str">
        <f>IF(S67="","",IF(S67=U67,"1",IF(S67&gt;U67,"2","0")))</f>
        <v/>
      </c>
      <c r="X67" s="227" t="s">
        <v>92</v>
      </c>
      <c r="Y67" s="1" t="str">
        <f>IF(U67="","",IF(S67=U67,"1",IF(S67&lt;U67,"2","0")))</f>
        <v/>
      </c>
      <c r="Z67" t="str">
        <f t="shared" si="4"/>
        <v>0</v>
      </c>
      <c r="AA67" t="str">
        <f t="shared" si="5"/>
        <v>0</v>
      </c>
    </row>
    <row r="68" spans="1:27" s="228" customFormat="1" x14ac:dyDescent="0.2">
      <c r="A68" s="207"/>
      <c r="B68" s="208"/>
      <c r="C68" s="209"/>
      <c r="D68" s="227"/>
      <c r="E68" s="209"/>
      <c r="F68" s="227"/>
      <c r="G68" s="227"/>
      <c r="H68" s="227"/>
      <c r="I68" s="227"/>
      <c r="J68" s="227"/>
      <c r="K68" s="227"/>
      <c r="L68" s="227"/>
      <c r="M68" s="227"/>
      <c r="N68" s="227"/>
      <c r="O68" s="227"/>
      <c r="P68" s="227"/>
      <c r="Q68" s="227"/>
      <c r="R68" s="227"/>
      <c r="S68" s="218"/>
      <c r="T68" s="227"/>
      <c r="U68" s="218"/>
      <c r="V68" s="227"/>
      <c r="W68" s="227"/>
      <c r="X68" s="227"/>
      <c r="Y68" s="227"/>
      <c r="Z68" t="str">
        <f t="shared" si="4"/>
        <v>0</v>
      </c>
      <c r="AA68" t="str">
        <f t="shared" si="5"/>
        <v>0</v>
      </c>
    </row>
    <row r="69" spans="1:27" s="228" customFormat="1" x14ac:dyDescent="0.2">
      <c r="A69" s="207"/>
      <c r="B69" s="225">
        <v>1</v>
      </c>
      <c r="C69" s="226" t="str">
        <f>T($B$7)</f>
        <v>TV Unterhaugstett 3</v>
      </c>
      <c r="D69" s="1" t="s">
        <v>91</v>
      </c>
      <c r="E69" s="226" t="str">
        <f>T($B$4)</f>
        <v>TV Obernhausen 2</v>
      </c>
      <c r="F69" s="1"/>
      <c r="G69" s="1"/>
      <c r="I69" s="1"/>
      <c r="J69" s="1"/>
      <c r="K69" s="1"/>
      <c r="L69" s="1"/>
      <c r="M69" s="237" t="str">
        <f>T($B$5)</f>
        <v>TV Unterhaugstett 1</v>
      </c>
      <c r="O69" s="1"/>
      <c r="P69" s="1"/>
      <c r="Q69" s="1"/>
      <c r="R69" s="1"/>
      <c r="S69" s="221"/>
      <c r="T69" s="1" t="s">
        <v>92</v>
      </c>
      <c r="U69" s="221"/>
      <c r="V69" s="1"/>
      <c r="W69" s="1" t="str">
        <f>IF(S69="","",IF(S69=U69,"1",IF(S69&gt;U69,"2","0")))</f>
        <v/>
      </c>
      <c r="X69" s="227" t="s">
        <v>92</v>
      </c>
      <c r="Y69" s="1" t="str">
        <f>IF(U69="","",IF(S69=U69,"1",IF(S69&lt;U69,"2","0")))</f>
        <v/>
      </c>
      <c r="Z69" t="str">
        <f t="shared" si="4"/>
        <v>0</v>
      </c>
      <c r="AA69" t="str">
        <f t="shared" si="5"/>
        <v>0</v>
      </c>
    </row>
    <row r="70" spans="1:27" x14ac:dyDescent="0.2">
      <c r="B70" s="225">
        <v>2</v>
      </c>
      <c r="C70" s="226" t="str">
        <f>T($B$9)</f>
        <v>TSV Calw</v>
      </c>
      <c r="D70" s="1" t="s">
        <v>91</v>
      </c>
      <c r="E70" s="226" t="str">
        <f>T($B$3)</f>
        <v>TV Obernhausen 1</v>
      </c>
      <c r="F70" s="1"/>
      <c r="G70" s="1"/>
      <c r="H70" s="228"/>
      <c r="I70" s="1"/>
      <c r="J70" s="1"/>
      <c r="K70" s="1"/>
      <c r="L70" s="1"/>
      <c r="M70" s="238" t="str">
        <f>T($B$8)</f>
        <v>TV Unterhaugstett 4</v>
      </c>
      <c r="N70" s="228"/>
      <c r="O70" s="1"/>
      <c r="P70" s="1"/>
      <c r="Q70" s="1"/>
      <c r="R70" s="1"/>
      <c r="S70" s="221"/>
      <c r="T70" s="1" t="s">
        <v>92</v>
      </c>
      <c r="U70" s="221"/>
      <c r="V70" s="1"/>
      <c r="W70" s="1" t="str">
        <f>IF(S70="","",IF(S70=U70,"1",IF(S70&gt;U70,"2","0")))</f>
        <v/>
      </c>
      <c r="X70" s="227" t="s">
        <v>92</v>
      </c>
      <c r="Y70" s="1" t="str">
        <f>IF(U70="","",IF(S70=U70,"1",IF(S70&lt;U70,"2","0")))</f>
        <v/>
      </c>
      <c r="Z70" t="str">
        <f t="shared" si="4"/>
        <v>0</v>
      </c>
      <c r="AA70" t="str">
        <f t="shared" si="5"/>
        <v>0</v>
      </c>
    </row>
    <row r="71" spans="1:27" s="228" customFormat="1" x14ac:dyDescent="0.2">
      <c r="A71" s="207"/>
      <c r="B71" s="208"/>
      <c r="C71" s="209"/>
      <c r="D71" s="227"/>
      <c r="E71" s="209"/>
      <c r="F71" s="227"/>
      <c r="G71" s="227"/>
      <c r="H71" s="227"/>
      <c r="I71" s="227"/>
      <c r="J71" s="227"/>
      <c r="K71" s="227"/>
      <c r="L71" s="227"/>
      <c r="M71" s="227"/>
      <c r="N71" s="227"/>
      <c r="O71" s="227"/>
      <c r="P71" s="227"/>
      <c r="Q71" s="227"/>
      <c r="R71" s="227"/>
      <c r="S71" s="218"/>
      <c r="T71" s="227"/>
      <c r="U71" s="218"/>
      <c r="V71" s="227"/>
      <c r="W71" s="227"/>
      <c r="X71" s="227"/>
      <c r="Y71" s="227"/>
      <c r="Z71" t="str">
        <f t="shared" si="4"/>
        <v>0</v>
      </c>
      <c r="AA71" t="str">
        <f t="shared" si="5"/>
        <v>0</v>
      </c>
    </row>
    <row r="72" spans="1:27" s="228" customFormat="1" x14ac:dyDescent="0.2">
      <c r="A72" s="207"/>
      <c r="B72" s="225">
        <v>1</v>
      </c>
      <c r="C72" s="226" t="str">
        <f>T($B$6)</f>
        <v>TV Unterhaugstett 2</v>
      </c>
      <c r="D72" s="1" t="s">
        <v>91</v>
      </c>
      <c r="E72" s="229" t="str">
        <f>T($B$8)</f>
        <v>TV Unterhaugstett 4</v>
      </c>
      <c r="F72" s="1"/>
      <c r="G72" s="1"/>
      <c r="I72" s="1"/>
      <c r="J72" s="1"/>
      <c r="K72" s="1"/>
      <c r="L72" s="1"/>
      <c r="M72" s="237" t="str">
        <f>T($B$3)</f>
        <v>TV Obernhausen 1</v>
      </c>
      <c r="O72" s="1"/>
      <c r="P72" s="1"/>
      <c r="Q72" s="1"/>
      <c r="R72" s="1"/>
      <c r="S72" s="221"/>
      <c r="T72" s="1" t="s">
        <v>92</v>
      </c>
      <c r="U72" s="221"/>
      <c r="V72" s="1"/>
      <c r="W72" s="1" t="str">
        <f>IF(S72="","",IF(S72=U72,"1",IF(S72&gt;U72,"2","0")))</f>
        <v/>
      </c>
      <c r="X72" s="227" t="s">
        <v>92</v>
      </c>
      <c r="Y72" s="1" t="str">
        <f>IF(U72="","",IF(S72=U72,"1",IF(S72&lt;U72,"2","0")))</f>
        <v/>
      </c>
      <c r="Z72" t="str">
        <f t="shared" si="4"/>
        <v>0</v>
      </c>
      <c r="AA72" t="str">
        <f t="shared" si="5"/>
        <v>0</v>
      </c>
    </row>
    <row r="73" spans="1:27" x14ac:dyDescent="0.2">
      <c r="B73" s="225">
        <v>2</v>
      </c>
      <c r="C73" s="226" t="str">
        <f>T($B$5)</f>
        <v>TV Unterhaugstett 1</v>
      </c>
      <c r="D73" s="1" t="s">
        <v>91</v>
      </c>
      <c r="E73" s="226" t="str">
        <f>T($B$7)</f>
        <v>TV Unterhaugstett 3</v>
      </c>
      <c r="F73" s="1"/>
      <c r="G73" s="1"/>
      <c r="H73" s="228"/>
      <c r="I73" s="1"/>
      <c r="J73" s="1"/>
      <c r="K73" s="1"/>
      <c r="L73" s="1"/>
      <c r="M73" s="237" t="str">
        <f>T($B$9)</f>
        <v>TSV Calw</v>
      </c>
      <c r="N73" s="228"/>
      <c r="O73" s="1"/>
      <c r="P73" s="1"/>
      <c r="Q73" s="1"/>
      <c r="R73" s="1"/>
      <c r="S73" s="221"/>
      <c r="T73" s="1" t="s">
        <v>92</v>
      </c>
      <c r="U73" s="221"/>
      <c r="V73" s="1"/>
      <c r="W73" s="1" t="str">
        <f>IF(S73="","",IF(S73=U73,"1",IF(S73&gt;U73,"2","0")))</f>
        <v/>
      </c>
      <c r="X73" s="227" t="s">
        <v>92</v>
      </c>
      <c r="Y73" s="1" t="str">
        <f>IF(U73="","",IF(S73=U73,"1",IF(S73&lt;U73,"2","0")))</f>
        <v/>
      </c>
      <c r="Z73" t="str">
        <f t="shared" si="4"/>
        <v>0</v>
      </c>
      <c r="AA73" t="str">
        <f t="shared" si="5"/>
        <v>0</v>
      </c>
    </row>
    <row r="74" spans="1:27" s="228" customFormat="1" x14ac:dyDescent="0.2">
      <c r="A74" s="207"/>
      <c r="B74" s="208"/>
      <c r="C74" s="209"/>
      <c r="D74" s="227"/>
      <c r="E74" s="209"/>
      <c r="F74" s="227"/>
      <c r="G74" s="227"/>
      <c r="H74" s="227"/>
      <c r="I74" s="227"/>
      <c r="J74" s="227"/>
      <c r="K74" s="227"/>
      <c r="L74" s="227"/>
      <c r="M74" s="227"/>
      <c r="N74" s="227"/>
      <c r="O74" s="227"/>
      <c r="P74" s="227"/>
      <c r="Q74" s="227"/>
      <c r="R74" s="227"/>
      <c r="S74" s="218"/>
      <c r="T74" s="227"/>
      <c r="U74" s="218"/>
      <c r="V74" s="227"/>
      <c r="W74" s="227"/>
      <c r="X74" s="227"/>
      <c r="Y74" s="227"/>
      <c r="Z74" t="str">
        <f t="shared" si="4"/>
        <v>0</v>
      </c>
      <c r="AA74" t="str">
        <f t="shared" si="5"/>
        <v>0</v>
      </c>
    </row>
    <row r="75" spans="1:27" s="1" customFormat="1" x14ac:dyDescent="0.2">
      <c r="A75" s="207"/>
      <c r="B75" s="225">
        <v>1</v>
      </c>
      <c r="C75" s="226" t="str">
        <f>T($B$4)</f>
        <v>TV Obernhausen 2</v>
      </c>
      <c r="D75" s="1" t="s">
        <v>91</v>
      </c>
      <c r="E75" s="226" t="str">
        <f>T($B$9)</f>
        <v>TSV Calw</v>
      </c>
      <c r="H75" s="228"/>
      <c r="M75" s="237" t="str">
        <f>T($B$6)</f>
        <v>TV Unterhaugstett 2</v>
      </c>
      <c r="N75" s="228"/>
      <c r="S75" s="221"/>
      <c r="T75" s="1" t="s">
        <v>92</v>
      </c>
      <c r="U75" s="221"/>
      <c r="W75" s="1" t="str">
        <f>IF(S75="","",IF(S75=U75,"1",IF(S75&gt;U75,"2","0")))</f>
        <v/>
      </c>
      <c r="X75" s="227" t="s">
        <v>92</v>
      </c>
      <c r="Y75" s="1" t="str">
        <f>IF(U75="","",IF(S75=U75,"1",IF(S75&lt;U75,"2","0")))</f>
        <v/>
      </c>
      <c r="Z75" t="str">
        <f t="shared" si="4"/>
        <v>0</v>
      </c>
      <c r="AA75" t="str">
        <f t="shared" si="5"/>
        <v>0</v>
      </c>
    </row>
    <row r="76" spans="1:27" x14ac:dyDescent="0.2">
      <c r="B76" s="225">
        <v>2</v>
      </c>
      <c r="C76" s="226" t="str">
        <f>T($B$3)</f>
        <v>TV Obernhausen 1</v>
      </c>
      <c r="D76" s="1" t="s">
        <v>91</v>
      </c>
      <c r="E76" s="229" t="str">
        <f>T($B$8)</f>
        <v>TV Unterhaugstett 4</v>
      </c>
      <c r="F76" s="1"/>
      <c r="G76" s="1"/>
      <c r="H76" s="1"/>
      <c r="I76" s="1"/>
      <c r="J76" s="1"/>
      <c r="K76" s="1"/>
      <c r="L76" s="1"/>
      <c r="M76" s="237" t="str">
        <f>T($B$7)</f>
        <v>TV Unterhaugstett 3</v>
      </c>
      <c r="N76" s="1"/>
      <c r="O76" s="1"/>
      <c r="P76" s="1"/>
      <c r="Q76" s="1"/>
      <c r="R76" s="1"/>
      <c r="S76" s="221"/>
      <c r="T76" s="1" t="s">
        <v>92</v>
      </c>
      <c r="U76" s="221"/>
      <c r="V76" s="1"/>
      <c r="W76" s="1" t="str">
        <f>IF(S76="","",IF(S76=U76,"1",IF(S76&gt;U76,"2","0")))</f>
        <v/>
      </c>
      <c r="X76" s="227" t="s">
        <v>92</v>
      </c>
      <c r="Y76" s="1" t="str">
        <f>IF(U76="","",IF(S76=U76,"1",IF(S76&lt;U76,"2","0")))</f>
        <v/>
      </c>
      <c r="Z76" t="str">
        <f t="shared" si="4"/>
        <v>0</v>
      </c>
      <c r="AA76" t="str">
        <f t="shared" si="5"/>
        <v>0</v>
      </c>
    </row>
    <row r="77" spans="1:27" s="228" customFormat="1" x14ac:dyDescent="0.2">
      <c r="A77" s="207"/>
      <c r="B77" s="208"/>
      <c r="C77" s="209"/>
      <c r="D77" s="227"/>
      <c r="E77" s="209"/>
      <c r="F77" s="227"/>
      <c r="G77" s="227"/>
      <c r="H77" s="227"/>
      <c r="I77" s="227"/>
      <c r="J77" s="227"/>
      <c r="K77" s="227"/>
      <c r="L77" s="227"/>
      <c r="M77" s="227"/>
      <c r="N77" s="227"/>
      <c r="O77" s="227"/>
      <c r="P77" s="227"/>
      <c r="Q77" s="227"/>
      <c r="R77" s="227"/>
      <c r="S77" s="218"/>
      <c r="T77" s="227"/>
      <c r="U77" s="218"/>
      <c r="V77" s="227"/>
      <c r="W77" s="227"/>
      <c r="X77" s="227"/>
      <c r="Y77" s="227"/>
      <c r="Z77" t="str">
        <f t="shared" si="4"/>
        <v>0</v>
      </c>
      <c r="AA77" t="str">
        <f t="shared" si="5"/>
        <v>0</v>
      </c>
    </row>
    <row r="78" spans="1:27" s="228" customFormat="1" x14ac:dyDescent="0.2">
      <c r="A78" s="207"/>
      <c r="B78" s="225">
        <v>1</v>
      </c>
      <c r="C78" s="226" t="str">
        <f>T($B$7)</f>
        <v>TV Unterhaugstett 3</v>
      </c>
      <c r="D78" s="1" t="s">
        <v>91</v>
      </c>
      <c r="E78" s="226" t="str">
        <f>T($B$6)</f>
        <v>TV Unterhaugstett 2</v>
      </c>
      <c r="F78" s="1"/>
      <c r="G78" s="1"/>
      <c r="I78" s="1"/>
      <c r="J78" s="1"/>
      <c r="K78" s="1"/>
      <c r="L78" s="1"/>
      <c r="M78" s="237" t="str">
        <f>T($B$3)</f>
        <v>TV Obernhausen 1</v>
      </c>
      <c r="O78" s="1"/>
      <c r="P78" s="1"/>
      <c r="Q78" s="1"/>
      <c r="R78" s="1"/>
      <c r="S78" s="221"/>
      <c r="T78" s="1" t="s">
        <v>92</v>
      </c>
      <c r="U78" s="221"/>
      <c r="V78" s="1"/>
      <c r="W78" s="1" t="str">
        <f>IF(S78="","",IF(S78=U78,"1",IF(S78&gt;U78,"2","0")))</f>
        <v/>
      </c>
      <c r="X78" s="227" t="s">
        <v>92</v>
      </c>
      <c r="Y78" s="1" t="str">
        <f>IF(U78="","",IF(S78=U78,"1",IF(S78&lt;U78,"2","0")))</f>
        <v/>
      </c>
      <c r="Z78" t="str">
        <f t="shared" si="4"/>
        <v>0</v>
      </c>
      <c r="AA78" t="str">
        <f t="shared" si="5"/>
        <v>0</v>
      </c>
    </row>
    <row r="79" spans="1:27" x14ac:dyDescent="0.2">
      <c r="B79" s="225">
        <v>2</v>
      </c>
      <c r="C79" s="226" t="str">
        <f>T($B$9)</f>
        <v>TSV Calw</v>
      </c>
      <c r="D79" s="1" t="s">
        <v>91</v>
      </c>
      <c r="E79" s="226" t="str">
        <f>T($B$5)</f>
        <v>TV Unterhaugstett 1</v>
      </c>
      <c r="F79" s="1"/>
      <c r="G79" s="1"/>
      <c r="H79" s="228"/>
      <c r="I79" s="1"/>
      <c r="J79" s="1"/>
      <c r="K79" s="1"/>
      <c r="L79" s="1"/>
      <c r="M79" s="237" t="str">
        <f>T($B$4)</f>
        <v>TV Obernhausen 2</v>
      </c>
      <c r="N79" s="228"/>
      <c r="O79" s="1"/>
      <c r="P79" s="1"/>
      <c r="Q79" s="1"/>
      <c r="R79" s="1"/>
      <c r="S79" s="221"/>
      <c r="T79" s="1" t="s">
        <v>92</v>
      </c>
      <c r="U79" s="221"/>
      <c r="V79" s="1"/>
      <c r="W79" s="1" t="str">
        <f>IF(S79="","",IF(S79=U79,"1",IF(S79&gt;U79,"2","0")))</f>
        <v/>
      </c>
      <c r="X79" s="227" t="s">
        <v>92</v>
      </c>
      <c r="Y79" s="1" t="str">
        <f>IF(U79="","",IF(S79=U79,"1",IF(S79&lt;U79,"2","0")))</f>
        <v/>
      </c>
      <c r="Z79" t="str">
        <f t="shared" si="4"/>
        <v>0</v>
      </c>
      <c r="AA79" t="str">
        <f t="shared" si="5"/>
        <v>0</v>
      </c>
    </row>
    <row r="80" spans="1:27" s="228" customFormat="1" x14ac:dyDescent="0.2">
      <c r="A80" s="207"/>
      <c r="B80" s="208"/>
      <c r="C80" s="209"/>
      <c r="D80" s="227"/>
      <c r="E80" s="209"/>
      <c r="F80" s="227"/>
      <c r="G80" s="227"/>
      <c r="H80" s="227"/>
      <c r="I80" s="227"/>
      <c r="J80" s="227"/>
      <c r="K80" s="227"/>
      <c r="L80" s="227"/>
      <c r="M80" s="227"/>
      <c r="N80" s="227"/>
      <c r="O80" s="227"/>
      <c r="P80" s="227"/>
      <c r="Q80" s="227"/>
      <c r="R80" s="227"/>
      <c r="S80" s="218"/>
      <c r="T80" s="227"/>
      <c r="U80" s="218"/>
      <c r="V80" s="227"/>
      <c r="W80" s="227"/>
      <c r="X80" s="227"/>
      <c r="Y80" s="227"/>
      <c r="Z80" t="str">
        <f t="shared" si="4"/>
        <v>0</v>
      </c>
      <c r="AA80" t="str">
        <f t="shared" si="5"/>
        <v>0</v>
      </c>
    </row>
    <row r="81" spans="1:27" s="228" customFormat="1" x14ac:dyDescent="0.2">
      <c r="A81" s="207"/>
      <c r="B81" s="225">
        <v>1</v>
      </c>
      <c r="C81" s="226" t="str">
        <f>T($B$8)</f>
        <v>TV Unterhaugstett 4</v>
      </c>
      <c r="D81" s="1" t="s">
        <v>91</v>
      </c>
      <c r="E81" s="226" t="str">
        <f>T($B$4)</f>
        <v>TV Obernhausen 2</v>
      </c>
      <c r="F81" s="1"/>
      <c r="G81" s="1"/>
      <c r="I81" s="1"/>
      <c r="J81" s="1"/>
      <c r="K81" s="1"/>
      <c r="L81" s="1"/>
      <c r="M81" s="237" t="str">
        <f>T($B$6)</f>
        <v>TV Unterhaugstett 2</v>
      </c>
      <c r="O81" s="1"/>
      <c r="P81" s="1"/>
      <c r="Q81" s="1"/>
      <c r="R81" s="1"/>
      <c r="S81" s="221"/>
      <c r="T81" s="1" t="s">
        <v>92</v>
      </c>
      <c r="U81" s="221"/>
      <c r="V81" s="1"/>
      <c r="W81" s="1" t="str">
        <f>IF(S81="","",IF(S81=U81,"1",IF(S81&gt;U81,"2","0")))</f>
        <v/>
      </c>
      <c r="X81" s="227" t="s">
        <v>92</v>
      </c>
      <c r="Y81" s="1" t="str">
        <f>IF(U81="","",IF(S81=U81,"1",IF(S81&lt;U81,"2","0")))</f>
        <v/>
      </c>
      <c r="Z81" t="str">
        <f t="shared" si="4"/>
        <v>0</v>
      </c>
      <c r="AA81" t="str">
        <f t="shared" si="5"/>
        <v>0</v>
      </c>
    </row>
    <row r="82" spans="1:27" x14ac:dyDescent="0.2">
      <c r="B82" s="225">
        <v>2</v>
      </c>
      <c r="C82" s="226" t="str">
        <f>T($B$7)</f>
        <v>TV Unterhaugstett 3</v>
      </c>
      <c r="D82" s="1" t="s">
        <v>91</v>
      </c>
      <c r="E82" s="226" t="str">
        <f>T($B$3)</f>
        <v>TV Obernhausen 1</v>
      </c>
      <c r="F82" s="1"/>
      <c r="G82" s="1"/>
      <c r="H82" s="228"/>
      <c r="I82" s="1"/>
      <c r="J82" s="1"/>
      <c r="K82" s="1"/>
      <c r="L82" s="1"/>
      <c r="M82" s="237" t="str">
        <f>T($B$5)</f>
        <v>TV Unterhaugstett 1</v>
      </c>
      <c r="N82" s="228"/>
      <c r="O82" s="1"/>
      <c r="P82" s="1"/>
      <c r="Q82" s="1"/>
      <c r="R82" s="1"/>
      <c r="S82" s="221"/>
      <c r="T82" s="1" t="s">
        <v>92</v>
      </c>
      <c r="U82" s="221"/>
      <c r="V82" s="1"/>
      <c r="W82" s="1" t="str">
        <f>IF(S82="","",IF(S82=U82,"1",IF(S82&gt;U82,"2","0")))</f>
        <v/>
      </c>
      <c r="X82" s="227" t="s">
        <v>92</v>
      </c>
      <c r="Y82" s="1" t="str">
        <f>IF(U82="","",IF(S82=U82,"1",IF(S82&lt;U82,"2","0")))</f>
        <v/>
      </c>
      <c r="Z82" t="str">
        <f t="shared" si="4"/>
        <v>0</v>
      </c>
      <c r="AA82" t="str">
        <f t="shared" si="5"/>
        <v>0</v>
      </c>
    </row>
    <row r="83" spans="1:27" x14ac:dyDescent="0.2">
      <c r="B83" s="222" t="s">
        <v>65</v>
      </c>
      <c r="C83" s="213"/>
      <c r="D83" s="1"/>
      <c r="E83" s="226"/>
      <c r="F83" s="1"/>
      <c r="G83" s="1"/>
      <c r="H83" s="1"/>
      <c r="I83" s="1"/>
      <c r="J83" s="1"/>
      <c r="K83" s="1"/>
      <c r="L83" s="1"/>
      <c r="M83" s="1"/>
      <c r="N83" s="1"/>
      <c r="O83" s="1"/>
      <c r="P83" s="1"/>
      <c r="Q83" s="1"/>
      <c r="R83" s="1"/>
      <c r="T83" s="1"/>
      <c r="U83" s="221"/>
      <c r="V83" s="1"/>
      <c r="W83" s="1"/>
      <c r="Y83" s="1"/>
      <c r="Z83" t="str">
        <f t="shared" si="4"/>
        <v>0</v>
      </c>
      <c r="AA83" t="str">
        <f t="shared" si="5"/>
        <v>0</v>
      </c>
    </row>
    <row r="84" spans="1:27" s="242" customFormat="1" x14ac:dyDescent="0.2">
      <c r="A84" s="239"/>
      <c r="B84" s="230">
        <v>1</v>
      </c>
      <c r="C84" s="233" t="str">
        <f>T($B$8)</f>
        <v>TV Unterhaugstett 4</v>
      </c>
      <c r="D84" s="232" t="s">
        <v>91</v>
      </c>
      <c r="E84" s="231" t="str">
        <f>T($B$9)</f>
        <v>TSV Calw</v>
      </c>
      <c r="F84" s="232"/>
      <c r="G84" s="232"/>
      <c r="H84" s="232"/>
      <c r="I84" s="232"/>
      <c r="J84" s="232"/>
      <c r="K84" s="232"/>
      <c r="L84" s="232"/>
      <c r="M84" s="240" t="str">
        <f>T($B$4)</f>
        <v>TV Obernhausen 2</v>
      </c>
      <c r="N84" s="232"/>
      <c r="O84" s="232"/>
      <c r="P84" s="232"/>
      <c r="Q84" s="232"/>
      <c r="R84" s="232"/>
      <c r="S84" s="241"/>
      <c r="T84" s="232" t="s">
        <v>92</v>
      </c>
      <c r="U84" s="234"/>
      <c r="V84" s="232"/>
      <c r="W84" s="232" t="str">
        <f>IF(S84="","",IF(S84=U84,"1",IF(S84&gt;U84,"2","0")))</f>
        <v/>
      </c>
      <c r="X84" s="235" t="s">
        <v>92</v>
      </c>
      <c r="Y84" s="232" t="str">
        <f>IF(U84="","",IF(S84=U84,"1",IF(S84&lt;U84,"2","0")))</f>
        <v/>
      </c>
      <c r="Z84" s="16" t="str">
        <f>IF(W87="","0",W87)</f>
        <v>0</v>
      </c>
      <c r="AA84" s="16" t="str">
        <f>IF(Y87="","0",Y87)</f>
        <v>0</v>
      </c>
    </row>
    <row r="85" spans="1:27" s="213" customFormat="1" x14ac:dyDescent="0.2">
      <c r="A85" s="211"/>
      <c r="B85" s="225">
        <v>2</v>
      </c>
      <c r="C85" s="226" t="str">
        <f>T($B$5)</f>
        <v>TV Unterhaugstett 1</v>
      </c>
      <c r="D85" s="1" t="s">
        <v>91</v>
      </c>
      <c r="E85" s="209" t="str">
        <f>T($B$3)</f>
        <v>TV Obernhausen 1</v>
      </c>
      <c r="F85" s="1"/>
      <c r="G85" s="1"/>
      <c r="H85" s="228"/>
      <c r="I85" s="1"/>
      <c r="J85" s="1"/>
      <c r="K85" s="1"/>
      <c r="L85" s="228"/>
      <c r="M85" s="226" t="str">
        <f>T($B$6)</f>
        <v>TV Unterhaugstett 2</v>
      </c>
      <c r="N85" s="1"/>
      <c r="O85" s="1"/>
      <c r="P85" s="1"/>
      <c r="Q85" s="1"/>
      <c r="R85" s="1"/>
      <c r="S85" s="221"/>
      <c r="T85" s="1" t="s">
        <v>92</v>
      </c>
      <c r="U85" s="221"/>
      <c r="V85" s="1"/>
      <c r="W85" s="1" t="str">
        <f>IF(S85="","",IF(S85=U85,"1",IF(S85&gt;U85,"2","0")))</f>
        <v/>
      </c>
      <c r="X85" s="227" t="s">
        <v>92</v>
      </c>
      <c r="Y85" s="1" t="str">
        <f>IF(U85="","",IF(S85=U85,"1",IF(S85&lt;U85,"2","0")))</f>
        <v/>
      </c>
      <c r="Z85" t="e">
        <f>IF(#REF!="","0",#REF!)</f>
        <v>#REF!</v>
      </c>
      <c r="AA85" t="e">
        <f>IF(#REF!="","0",#REF!)</f>
        <v>#REF!</v>
      </c>
    </row>
    <row r="86" spans="1:27" s="213" customFormat="1" x14ac:dyDescent="0.2">
      <c r="A86" s="211"/>
      <c r="B86" s="212"/>
      <c r="Z86" t="e">
        <f>IF(#REF!="","0",#REF!)</f>
        <v>#REF!</v>
      </c>
      <c r="AA86" t="e">
        <f>IF(#REF!="","0",#REF!)</f>
        <v>#REF!</v>
      </c>
    </row>
    <row r="87" spans="1:27" s="224" customFormat="1" x14ac:dyDescent="0.2">
      <c r="A87" s="207"/>
      <c r="B87" s="225">
        <v>1</v>
      </c>
      <c r="C87" s="226" t="str">
        <f>T($B$8)</f>
        <v>TV Unterhaugstett 4</v>
      </c>
      <c r="D87" s="1" t="s">
        <v>91</v>
      </c>
      <c r="E87" s="226" t="str">
        <f>T($B$7)</f>
        <v>TV Unterhaugstett 3</v>
      </c>
      <c r="F87" s="1"/>
      <c r="G87" s="1"/>
      <c r="H87" s="1"/>
      <c r="I87" s="1"/>
      <c r="J87" s="1"/>
      <c r="K87" s="1"/>
      <c r="L87" s="1"/>
      <c r="M87" s="226" t="str">
        <f>T($B$9)</f>
        <v>TSV Calw</v>
      </c>
      <c r="N87" s="1"/>
      <c r="O87" s="1"/>
      <c r="P87" s="1"/>
      <c r="Q87" s="1"/>
      <c r="R87" s="1"/>
      <c r="S87" s="218"/>
      <c r="T87" s="1" t="s">
        <v>92</v>
      </c>
      <c r="U87" s="221"/>
      <c r="V87" s="1"/>
      <c r="W87" s="1" t="str">
        <f>IF(S87="","",IF(S87=U87,"1",IF(S87&gt;U87,"2","0")))</f>
        <v/>
      </c>
      <c r="X87" s="227" t="s">
        <v>92</v>
      </c>
      <c r="Y87" s="1" t="str">
        <f>IF(U87="","",IF(S87=U87,"1",IF(S87&lt;U87,"2","0")))</f>
        <v/>
      </c>
      <c r="Z87" t="str">
        <f>IF(W88="","0",W88)</f>
        <v>0</v>
      </c>
      <c r="AA87" t="str">
        <f>IF(Y88="","0",Y88)</f>
        <v>0</v>
      </c>
    </row>
    <row r="88" spans="1:27" s="224" customFormat="1" x14ac:dyDescent="0.2">
      <c r="A88" s="207"/>
      <c r="B88" s="225">
        <v>2</v>
      </c>
      <c r="C88" s="226" t="str">
        <f>T($B$4)</f>
        <v>TV Obernhausen 2</v>
      </c>
      <c r="D88" s="1" t="s">
        <v>91</v>
      </c>
      <c r="E88" s="209" t="str">
        <f>T($B$6)</f>
        <v>TV Unterhaugstett 2</v>
      </c>
      <c r="F88" s="1"/>
      <c r="G88" s="1"/>
      <c r="H88" s="210"/>
      <c r="I88" s="1"/>
      <c r="J88" s="1"/>
      <c r="K88" s="1"/>
      <c r="L88" s="210"/>
      <c r="M88" s="226" t="str">
        <f>T($B$3)</f>
        <v>TV Obernhausen 1</v>
      </c>
      <c r="N88" s="1"/>
      <c r="O88" s="1"/>
      <c r="P88" s="1"/>
      <c r="Q88" s="1"/>
      <c r="R88" s="1"/>
      <c r="S88" s="218"/>
      <c r="T88" s="1" t="s">
        <v>92</v>
      </c>
      <c r="U88" s="221"/>
      <c r="V88" s="1"/>
      <c r="W88" s="1" t="str">
        <f>IF(S88="","",IF(S88=U88,"1",IF(S88&gt;U88,"2","0")))</f>
        <v/>
      </c>
      <c r="X88" s="227" t="s">
        <v>92</v>
      </c>
      <c r="Y88" s="1" t="str">
        <f>IF(U88="","",IF(S88=U88,"1",IF(S88&lt;U88,"2","0")))</f>
        <v/>
      </c>
      <c r="Z88" t="e">
        <f>IF(#REF!="","0",#REF!)</f>
        <v>#REF!</v>
      </c>
      <c r="AA88" t="e">
        <f>IF(#REF!="","0",#REF!)</f>
        <v>#REF!</v>
      </c>
    </row>
    <row r="89" spans="1:27" s="228" customFormat="1" x14ac:dyDescent="0.2">
      <c r="A89" s="207"/>
      <c r="B89" s="222"/>
      <c r="Z89" t="e">
        <f>IF(#REF!="","0",#REF!)</f>
        <v>#REF!</v>
      </c>
      <c r="AA89" t="e">
        <f>IF(#REF!="","0",#REF!)</f>
        <v>#REF!</v>
      </c>
    </row>
    <row r="90" spans="1:27" x14ac:dyDescent="0.2">
      <c r="A90" s="243"/>
      <c r="B90" s="225">
        <v>1</v>
      </c>
      <c r="C90" s="226" t="str">
        <f>T($B$3)</f>
        <v>TV Obernhausen 1</v>
      </c>
      <c r="D90" s="1" t="s">
        <v>91</v>
      </c>
      <c r="E90" s="209" t="str">
        <f>T($B$6)</f>
        <v>TV Unterhaugstett 2</v>
      </c>
      <c r="F90" s="1"/>
      <c r="G90" s="1"/>
      <c r="H90" s="210"/>
      <c r="I90" s="1"/>
      <c r="J90" s="1"/>
      <c r="K90" s="1"/>
      <c r="L90" s="210"/>
      <c r="M90" s="226" t="str">
        <f>T($B$5)</f>
        <v>TV Unterhaugstett 1</v>
      </c>
      <c r="N90" s="1"/>
      <c r="O90" s="1"/>
      <c r="P90" s="1"/>
      <c r="Q90" s="1"/>
      <c r="R90" s="1"/>
      <c r="T90" s="1" t="s">
        <v>92</v>
      </c>
      <c r="U90" s="221"/>
      <c r="V90" s="1"/>
      <c r="W90" s="1" t="str">
        <f>IF(S90="","",IF(S90=U90,"1",IF(S90&gt;U90,"2","0")))</f>
        <v/>
      </c>
      <c r="X90" s="227" t="s">
        <v>92</v>
      </c>
      <c r="Y90" s="1" t="str">
        <f>IF(U90="","",IF(S90=U90,"1",IF(S90&lt;U90,"2","0")))</f>
        <v/>
      </c>
      <c r="Z90" t="e">
        <f>IF(#REF!="","0",#REF!)</f>
        <v>#REF!</v>
      </c>
      <c r="AA90" t="e">
        <f>IF(#REF!="","0",#REF!)</f>
        <v>#REF!</v>
      </c>
    </row>
    <row r="91" spans="1:27" x14ac:dyDescent="0.2">
      <c r="B91" s="225">
        <v>2</v>
      </c>
      <c r="C91" s="226" t="str">
        <f>T($B$7)</f>
        <v>TV Unterhaugstett 3</v>
      </c>
      <c r="D91" s="1" t="s">
        <v>91</v>
      </c>
      <c r="E91" s="209" t="str">
        <f>T($B$9)</f>
        <v>TSV Calw</v>
      </c>
      <c r="F91" s="1"/>
      <c r="G91" s="1"/>
      <c r="H91" s="1"/>
      <c r="I91" s="1"/>
      <c r="J91" s="1"/>
      <c r="K91" s="1"/>
      <c r="L91" s="1"/>
      <c r="M91" s="226" t="str">
        <f>T($B$8)</f>
        <v>TV Unterhaugstett 4</v>
      </c>
      <c r="N91" s="1"/>
      <c r="O91" s="1"/>
      <c r="P91" s="1"/>
      <c r="Q91" s="1"/>
      <c r="R91" s="1"/>
      <c r="T91" s="1" t="s">
        <v>92</v>
      </c>
      <c r="U91" s="221"/>
      <c r="V91" s="1"/>
      <c r="W91" s="1" t="str">
        <f>IF(S91="","",IF(S91=U91,"1",IF(S91&gt;U91,"2","0")))</f>
        <v/>
      </c>
      <c r="X91" s="227" t="s">
        <v>92</v>
      </c>
      <c r="Y91" s="1" t="str">
        <f>IF(U91="","",IF(S91=U91,"1",IF(S91&lt;U91,"2","0")))</f>
        <v/>
      </c>
      <c r="Z91" t="e">
        <f>IF(#REF!="","0",#REF!)</f>
        <v>#REF!</v>
      </c>
      <c r="AA91" t="e">
        <f>IF(#REF!="","0",#REF!)</f>
        <v>#REF!</v>
      </c>
    </row>
    <row r="92" spans="1:27" x14ac:dyDescent="0.2">
      <c r="A92" s="243"/>
      <c r="Z92" t="e">
        <f>IF(#REF!="","0",#REF!)</f>
        <v>#REF!</v>
      </c>
      <c r="AA92" t="e">
        <f>IF(#REF!="","0",#REF!)</f>
        <v>#REF!</v>
      </c>
    </row>
    <row r="93" spans="1:27" x14ac:dyDescent="0.2">
      <c r="B93" s="225">
        <v>1</v>
      </c>
      <c r="C93" s="226" t="str">
        <f>T($B$6)</f>
        <v>TV Unterhaugstett 2</v>
      </c>
      <c r="D93" s="1" t="s">
        <v>91</v>
      </c>
      <c r="E93" s="236" t="str">
        <f>T($B$5)</f>
        <v>TV Unterhaugstett 1</v>
      </c>
      <c r="F93" s="1"/>
      <c r="G93" s="1"/>
      <c r="H93" s="210"/>
      <c r="I93" s="1"/>
      <c r="J93" s="1"/>
      <c r="K93" s="1"/>
      <c r="L93" s="210"/>
      <c r="M93" s="226" t="str">
        <f>T($B$8)</f>
        <v>TV Unterhaugstett 4</v>
      </c>
      <c r="N93" s="1"/>
      <c r="O93" s="1"/>
      <c r="P93" s="1"/>
      <c r="Q93" s="1"/>
      <c r="R93" s="1"/>
      <c r="T93" s="1" t="s">
        <v>92</v>
      </c>
      <c r="U93" s="221"/>
      <c r="V93" s="1"/>
      <c r="W93" s="1" t="str">
        <f>IF(S93="","",IF(S93=U93,"1",IF(S93&gt;U93,"2","0")))</f>
        <v/>
      </c>
      <c r="X93" s="227" t="s">
        <v>92</v>
      </c>
      <c r="Y93" s="1" t="str">
        <f>IF(U93="","",IF(S93=U93,"1",IF(S93&lt;U93,"2","0")))</f>
        <v/>
      </c>
    </row>
    <row r="94" spans="1:27" x14ac:dyDescent="0.2">
      <c r="B94" s="225">
        <v>2</v>
      </c>
      <c r="C94" s="226" t="str">
        <f>T($B$4)</f>
        <v>TV Obernhausen 2</v>
      </c>
      <c r="D94" s="1" t="s">
        <v>91</v>
      </c>
      <c r="E94" s="226" t="str">
        <f>T($B$3)</f>
        <v>TV Obernhausen 1</v>
      </c>
      <c r="F94" s="1"/>
      <c r="G94" s="1"/>
      <c r="H94" s="210"/>
      <c r="I94" s="1"/>
      <c r="J94" s="1"/>
      <c r="K94" s="1"/>
      <c r="L94" s="210"/>
      <c r="M94" s="226" t="str">
        <f>T($B$9)</f>
        <v>TSV Calw</v>
      </c>
      <c r="N94" s="1"/>
      <c r="O94" s="1"/>
      <c r="P94" s="1"/>
      <c r="Q94" s="1"/>
      <c r="R94" s="1"/>
      <c r="T94" s="1" t="s">
        <v>92</v>
      </c>
      <c r="U94" s="221"/>
      <c r="V94" s="1"/>
      <c r="W94" s="1" t="str">
        <f>IF(S94="","",IF(S94=U94,"1",IF(S94&gt;U94,"2","0")))</f>
        <v/>
      </c>
      <c r="X94" s="227" t="s">
        <v>92</v>
      </c>
      <c r="Y94" s="1" t="str">
        <f>IF(U94="","",IF(S94=U94,"1",IF(S94&lt;U94,"2","0")))</f>
        <v/>
      </c>
    </row>
    <row r="96" spans="1:27" x14ac:dyDescent="0.2">
      <c r="A96" s="243"/>
      <c r="B96" s="225">
        <v>1</v>
      </c>
      <c r="C96" s="226" t="str">
        <f>T($B$5)</f>
        <v>TV Unterhaugstett 1</v>
      </c>
      <c r="D96" s="1" t="s">
        <v>91</v>
      </c>
      <c r="E96" s="236" t="str">
        <f>T($B$4)</f>
        <v>TV Obernhausen 2</v>
      </c>
      <c r="F96" s="1"/>
      <c r="G96" s="1"/>
      <c r="H96" s="210"/>
      <c r="I96" s="1"/>
      <c r="J96" s="1"/>
      <c r="K96" s="1"/>
      <c r="L96" s="210"/>
      <c r="M96" s="226" t="str">
        <f>T($B$3)</f>
        <v>TV Obernhausen 1</v>
      </c>
      <c r="N96" s="1"/>
      <c r="O96" s="1"/>
      <c r="P96" s="1"/>
      <c r="Q96" s="1"/>
      <c r="R96" s="1"/>
      <c r="T96" s="1" t="s">
        <v>92</v>
      </c>
      <c r="U96" s="221"/>
      <c r="V96" s="1"/>
      <c r="W96" s="1" t="str">
        <f>IF(S96="","",IF(S96=U96,"1",IF(S96&gt;U96,"2","0")))</f>
        <v/>
      </c>
      <c r="X96" s="227" t="s">
        <v>92</v>
      </c>
      <c r="Y96" s="1" t="str">
        <f>IF(U96="","",IF(S96=U96,"1",IF(S96&lt;U96,"2","0")))</f>
        <v/>
      </c>
      <c r="Z96" t="str">
        <f>IF(W94="","0",W94)</f>
        <v>0</v>
      </c>
      <c r="AA96" t="str">
        <f>IF(Y94="","0",Y94)</f>
        <v>0</v>
      </c>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ignoredErrors>
    <ignoredError sqref="K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F96"/>
  <sheetViews>
    <sheetView zoomScale="90" zoomScaleNormal="90" workbookViewId="0">
      <selection activeCell="B3" sqref="B3:B9"/>
    </sheetView>
  </sheetViews>
  <sheetFormatPr baseColWidth="10" defaultRowHeight="12.75" x14ac:dyDescent="0.2"/>
  <cols>
    <col min="1" max="1" width="7.42578125" style="207" customWidth="1"/>
    <col min="2" max="2" width="7.140625" style="208" customWidth="1"/>
    <col min="3" max="3" width="18.28515625" style="209" customWidth="1"/>
    <col min="4" max="4" width="2.28515625" style="227" customWidth="1"/>
    <col min="5" max="5" width="2.7109375" style="209" customWidth="1"/>
    <col min="6" max="11" width="2.28515625" style="227" customWidth="1"/>
    <col min="12" max="12" width="2.85546875" style="227" customWidth="1"/>
    <col min="13" max="13" width="2.7109375" style="227" customWidth="1"/>
    <col min="14" max="16" width="2.28515625" style="227" customWidth="1"/>
    <col min="17" max="17" width="2.5703125" style="227" customWidth="1"/>
    <col min="18" max="18" width="7.42578125" style="227" customWidth="1"/>
    <col min="19" max="19" width="6.7109375" style="218" customWidth="1"/>
    <col min="20" max="20" width="1.42578125" style="227" customWidth="1"/>
    <col min="21" max="21" width="5.5703125" style="218" customWidth="1"/>
    <col min="22" max="22" width="2" style="227" customWidth="1"/>
    <col min="23" max="24" width="7.85546875" style="227" customWidth="1"/>
    <col min="25" max="25" width="9" style="227" customWidth="1"/>
    <col min="26" max="27" width="0" style="210" hidden="1" customWidth="1"/>
    <col min="28" max="256" width="11.42578125" style="210"/>
    <col min="257" max="257" width="7.42578125" style="210" customWidth="1"/>
    <col min="258" max="258" width="7.140625" style="210" customWidth="1"/>
    <col min="259" max="259" width="18.28515625" style="210" customWidth="1"/>
    <col min="260" max="260" width="2.28515625" style="210" customWidth="1"/>
    <col min="261" max="261" width="2.7109375" style="210" customWidth="1"/>
    <col min="262" max="268" width="2.28515625" style="210" customWidth="1"/>
    <col min="269" max="269" width="2.7109375" style="210" customWidth="1"/>
    <col min="270" max="272" width="2.28515625" style="210" customWidth="1"/>
    <col min="273" max="273" width="2.5703125" style="210" customWidth="1"/>
    <col min="274" max="274" width="6" style="210" customWidth="1"/>
    <col min="275" max="275" width="4" style="210" customWidth="1"/>
    <col min="276" max="276" width="1.42578125" style="210" customWidth="1"/>
    <col min="277" max="277" width="4.5703125" style="210" customWidth="1"/>
    <col min="278" max="278" width="2" style="210" customWidth="1"/>
    <col min="279" max="279" width="4.140625" style="210" customWidth="1"/>
    <col min="280" max="280" width="1.140625" style="210" customWidth="1"/>
    <col min="281" max="281" width="4" style="210" customWidth="1"/>
    <col min="282" max="283" width="0" style="210" hidden="1" customWidth="1"/>
    <col min="284" max="512" width="11.42578125" style="210"/>
    <col min="513" max="513" width="7.42578125" style="210" customWidth="1"/>
    <col min="514" max="514" width="7.140625" style="210" customWidth="1"/>
    <col min="515" max="515" width="18.28515625" style="210" customWidth="1"/>
    <col min="516" max="516" width="2.28515625" style="210" customWidth="1"/>
    <col min="517" max="517" width="2.7109375" style="210" customWidth="1"/>
    <col min="518" max="524" width="2.28515625" style="210" customWidth="1"/>
    <col min="525" max="525" width="2.7109375" style="210" customWidth="1"/>
    <col min="526" max="528" width="2.28515625" style="210" customWidth="1"/>
    <col min="529" max="529" width="2.5703125" style="210" customWidth="1"/>
    <col min="530" max="530" width="6" style="210" customWidth="1"/>
    <col min="531" max="531" width="4" style="210" customWidth="1"/>
    <col min="532" max="532" width="1.42578125" style="210" customWidth="1"/>
    <col min="533" max="533" width="4.5703125" style="210" customWidth="1"/>
    <col min="534" max="534" width="2" style="210" customWidth="1"/>
    <col min="535" max="535" width="4.140625" style="210" customWidth="1"/>
    <col min="536" max="536" width="1.140625" style="210" customWidth="1"/>
    <col min="537" max="537" width="4" style="210" customWidth="1"/>
    <col min="538" max="539" width="0" style="210" hidden="1" customWidth="1"/>
    <col min="540" max="768" width="11.42578125" style="210"/>
    <col min="769" max="769" width="7.42578125" style="210" customWidth="1"/>
    <col min="770" max="770" width="7.140625" style="210" customWidth="1"/>
    <col min="771" max="771" width="18.28515625" style="210" customWidth="1"/>
    <col min="772" max="772" width="2.28515625" style="210" customWidth="1"/>
    <col min="773" max="773" width="2.7109375" style="210" customWidth="1"/>
    <col min="774" max="780" width="2.28515625" style="210" customWidth="1"/>
    <col min="781" max="781" width="2.7109375" style="210" customWidth="1"/>
    <col min="782" max="784" width="2.28515625" style="210" customWidth="1"/>
    <col min="785" max="785" width="2.5703125" style="210" customWidth="1"/>
    <col min="786" max="786" width="6" style="210" customWidth="1"/>
    <col min="787" max="787" width="4" style="210" customWidth="1"/>
    <col min="788" max="788" width="1.42578125" style="210" customWidth="1"/>
    <col min="789" max="789" width="4.5703125" style="210" customWidth="1"/>
    <col min="790" max="790" width="2" style="210" customWidth="1"/>
    <col min="791" max="791" width="4.140625" style="210" customWidth="1"/>
    <col min="792" max="792" width="1.140625" style="210" customWidth="1"/>
    <col min="793" max="793" width="4" style="210" customWidth="1"/>
    <col min="794" max="795" width="0" style="210" hidden="1" customWidth="1"/>
    <col min="796" max="1024" width="11.42578125" style="210"/>
    <col min="1025" max="1025" width="7.42578125" style="210" customWidth="1"/>
    <col min="1026" max="1026" width="7.140625" style="210" customWidth="1"/>
    <col min="1027" max="1027" width="18.28515625" style="210" customWidth="1"/>
    <col min="1028" max="1028" width="2.28515625" style="210" customWidth="1"/>
    <col min="1029" max="1029" width="2.7109375" style="210" customWidth="1"/>
    <col min="1030" max="1036" width="2.28515625" style="210" customWidth="1"/>
    <col min="1037" max="1037" width="2.7109375" style="210" customWidth="1"/>
    <col min="1038" max="1040" width="2.28515625" style="210" customWidth="1"/>
    <col min="1041" max="1041" width="2.5703125" style="210" customWidth="1"/>
    <col min="1042" max="1042" width="6" style="210" customWidth="1"/>
    <col min="1043" max="1043" width="4" style="210" customWidth="1"/>
    <col min="1044" max="1044" width="1.42578125" style="210" customWidth="1"/>
    <col min="1045" max="1045" width="4.5703125" style="210" customWidth="1"/>
    <col min="1046" max="1046" width="2" style="210" customWidth="1"/>
    <col min="1047" max="1047" width="4.140625" style="210" customWidth="1"/>
    <col min="1048" max="1048" width="1.140625" style="210" customWidth="1"/>
    <col min="1049" max="1049" width="4" style="210" customWidth="1"/>
    <col min="1050" max="1051" width="0" style="210" hidden="1" customWidth="1"/>
    <col min="1052" max="1280" width="11.42578125" style="210"/>
    <col min="1281" max="1281" width="7.42578125" style="210" customWidth="1"/>
    <col min="1282" max="1282" width="7.140625" style="210" customWidth="1"/>
    <col min="1283" max="1283" width="18.28515625" style="210" customWidth="1"/>
    <col min="1284" max="1284" width="2.28515625" style="210" customWidth="1"/>
    <col min="1285" max="1285" width="2.7109375" style="210" customWidth="1"/>
    <col min="1286" max="1292" width="2.28515625" style="210" customWidth="1"/>
    <col min="1293" max="1293" width="2.7109375" style="210" customWidth="1"/>
    <col min="1294" max="1296" width="2.28515625" style="210" customWidth="1"/>
    <col min="1297" max="1297" width="2.5703125" style="210" customWidth="1"/>
    <col min="1298" max="1298" width="6" style="210" customWidth="1"/>
    <col min="1299" max="1299" width="4" style="210" customWidth="1"/>
    <col min="1300" max="1300" width="1.42578125" style="210" customWidth="1"/>
    <col min="1301" max="1301" width="4.5703125" style="210" customWidth="1"/>
    <col min="1302" max="1302" width="2" style="210" customWidth="1"/>
    <col min="1303" max="1303" width="4.140625" style="210" customWidth="1"/>
    <col min="1304" max="1304" width="1.140625" style="210" customWidth="1"/>
    <col min="1305" max="1305" width="4" style="210" customWidth="1"/>
    <col min="1306" max="1307" width="0" style="210" hidden="1" customWidth="1"/>
    <col min="1308" max="1536" width="11.42578125" style="210"/>
    <col min="1537" max="1537" width="7.42578125" style="210" customWidth="1"/>
    <col min="1538" max="1538" width="7.140625" style="210" customWidth="1"/>
    <col min="1539" max="1539" width="18.28515625" style="210" customWidth="1"/>
    <col min="1540" max="1540" width="2.28515625" style="210" customWidth="1"/>
    <col min="1541" max="1541" width="2.7109375" style="210" customWidth="1"/>
    <col min="1542" max="1548" width="2.28515625" style="210" customWidth="1"/>
    <col min="1549" max="1549" width="2.7109375" style="210" customWidth="1"/>
    <col min="1550" max="1552" width="2.28515625" style="210" customWidth="1"/>
    <col min="1553" max="1553" width="2.5703125" style="210" customWidth="1"/>
    <col min="1554" max="1554" width="6" style="210" customWidth="1"/>
    <col min="1555" max="1555" width="4" style="210" customWidth="1"/>
    <col min="1556" max="1556" width="1.42578125" style="210" customWidth="1"/>
    <col min="1557" max="1557" width="4.5703125" style="210" customWidth="1"/>
    <col min="1558" max="1558" width="2" style="210" customWidth="1"/>
    <col min="1559" max="1559" width="4.140625" style="210" customWidth="1"/>
    <col min="1560" max="1560" width="1.140625" style="210" customWidth="1"/>
    <col min="1561" max="1561" width="4" style="210" customWidth="1"/>
    <col min="1562" max="1563" width="0" style="210" hidden="1" customWidth="1"/>
    <col min="1564" max="1792" width="11.42578125" style="210"/>
    <col min="1793" max="1793" width="7.42578125" style="210" customWidth="1"/>
    <col min="1794" max="1794" width="7.140625" style="210" customWidth="1"/>
    <col min="1795" max="1795" width="18.28515625" style="210" customWidth="1"/>
    <col min="1796" max="1796" width="2.28515625" style="210" customWidth="1"/>
    <col min="1797" max="1797" width="2.7109375" style="210" customWidth="1"/>
    <col min="1798" max="1804" width="2.28515625" style="210" customWidth="1"/>
    <col min="1805" max="1805" width="2.7109375" style="210" customWidth="1"/>
    <col min="1806" max="1808" width="2.28515625" style="210" customWidth="1"/>
    <col min="1809" max="1809" width="2.5703125" style="210" customWidth="1"/>
    <col min="1810" max="1810" width="6" style="210" customWidth="1"/>
    <col min="1811" max="1811" width="4" style="210" customWidth="1"/>
    <col min="1812" max="1812" width="1.42578125" style="210" customWidth="1"/>
    <col min="1813" max="1813" width="4.5703125" style="210" customWidth="1"/>
    <col min="1814" max="1814" width="2" style="210" customWidth="1"/>
    <col min="1815" max="1815" width="4.140625" style="210" customWidth="1"/>
    <col min="1816" max="1816" width="1.140625" style="210" customWidth="1"/>
    <col min="1817" max="1817" width="4" style="210" customWidth="1"/>
    <col min="1818" max="1819" width="0" style="210" hidden="1" customWidth="1"/>
    <col min="1820" max="2048" width="11.42578125" style="210"/>
    <col min="2049" max="2049" width="7.42578125" style="210" customWidth="1"/>
    <col min="2050" max="2050" width="7.140625" style="210" customWidth="1"/>
    <col min="2051" max="2051" width="18.28515625" style="210" customWidth="1"/>
    <col min="2052" max="2052" width="2.28515625" style="210" customWidth="1"/>
    <col min="2053" max="2053" width="2.7109375" style="210" customWidth="1"/>
    <col min="2054" max="2060" width="2.28515625" style="210" customWidth="1"/>
    <col min="2061" max="2061" width="2.7109375" style="210" customWidth="1"/>
    <col min="2062" max="2064" width="2.28515625" style="210" customWidth="1"/>
    <col min="2065" max="2065" width="2.5703125" style="210" customWidth="1"/>
    <col min="2066" max="2066" width="6" style="210" customWidth="1"/>
    <col min="2067" max="2067" width="4" style="210" customWidth="1"/>
    <col min="2068" max="2068" width="1.42578125" style="210" customWidth="1"/>
    <col min="2069" max="2069" width="4.5703125" style="210" customWidth="1"/>
    <col min="2070" max="2070" width="2" style="210" customWidth="1"/>
    <col min="2071" max="2071" width="4.140625" style="210" customWidth="1"/>
    <col min="2072" max="2072" width="1.140625" style="210" customWidth="1"/>
    <col min="2073" max="2073" width="4" style="210" customWidth="1"/>
    <col min="2074" max="2075" width="0" style="210" hidden="1" customWidth="1"/>
    <col min="2076" max="2304" width="11.42578125" style="210"/>
    <col min="2305" max="2305" width="7.42578125" style="210" customWidth="1"/>
    <col min="2306" max="2306" width="7.140625" style="210" customWidth="1"/>
    <col min="2307" max="2307" width="18.28515625" style="210" customWidth="1"/>
    <col min="2308" max="2308" width="2.28515625" style="210" customWidth="1"/>
    <col min="2309" max="2309" width="2.7109375" style="210" customWidth="1"/>
    <col min="2310" max="2316" width="2.28515625" style="210" customWidth="1"/>
    <col min="2317" max="2317" width="2.7109375" style="210" customWidth="1"/>
    <col min="2318" max="2320" width="2.28515625" style="210" customWidth="1"/>
    <col min="2321" max="2321" width="2.5703125" style="210" customWidth="1"/>
    <col min="2322" max="2322" width="6" style="210" customWidth="1"/>
    <col min="2323" max="2323" width="4" style="210" customWidth="1"/>
    <col min="2324" max="2324" width="1.42578125" style="210" customWidth="1"/>
    <col min="2325" max="2325" width="4.5703125" style="210" customWidth="1"/>
    <col min="2326" max="2326" width="2" style="210" customWidth="1"/>
    <col min="2327" max="2327" width="4.140625" style="210" customWidth="1"/>
    <col min="2328" max="2328" width="1.140625" style="210" customWidth="1"/>
    <col min="2329" max="2329" width="4" style="210" customWidth="1"/>
    <col min="2330" max="2331" width="0" style="210" hidden="1" customWidth="1"/>
    <col min="2332" max="2560" width="11.42578125" style="210"/>
    <col min="2561" max="2561" width="7.42578125" style="210" customWidth="1"/>
    <col min="2562" max="2562" width="7.140625" style="210" customWidth="1"/>
    <col min="2563" max="2563" width="18.28515625" style="210" customWidth="1"/>
    <col min="2564" max="2564" width="2.28515625" style="210" customWidth="1"/>
    <col min="2565" max="2565" width="2.7109375" style="210" customWidth="1"/>
    <col min="2566" max="2572" width="2.28515625" style="210" customWidth="1"/>
    <col min="2573" max="2573" width="2.7109375" style="210" customWidth="1"/>
    <col min="2574" max="2576" width="2.28515625" style="210" customWidth="1"/>
    <col min="2577" max="2577" width="2.5703125" style="210" customWidth="1"/>
    <col min="2578" max="2578" width="6" style="210" customWidth="1"/>
    <col min="2579" max="2579" width="4" style="210" customWidth="1"/>
    <col min="2580" max="2580" width="1.42578125" style="210" customWidth="1"/>
    <col min="2581" max="2581" width="4.5703125" style="210" customWidth="1"/>
    <col min="2582" max="2582" width="2" style="210" customWidth="1"/>
    <col min="2583" max="2583" width="4.140625" style="210" customWidth="1"/>
    <col min="2584" max="2584" width="1.140625" style="210" customWidth="1"/>
    <col min="2585" max="2585" width="4" style="210" customWidth="1"/>
    <col min="2586" max="2587" width="0" style="210" hidden="1" customWidth="1"/>
    <col min="2588" max="2816" width="11.42578125" style="210"/>
    <col min="2817" max="2817" width="7.42578125" style="210" customWidth="1"/>
    <col min="2818" max="2818" width="7.140625" style="210" customWidth="1"/>
    <col min="2819" max="2819" width="18.28515625" style="210" customWidth="1"/>
    <col min="2820" max="2820" width="2.28515625" style="210" customWidth="1"/>
    <col min="2821" max="2821" width="2.7109375" style="210" customWidth="1"/>
    <col min="2822" max="2828" width="2.28515625" style="210" customWidth="1"/>
    <col min="2829" max="2829" width="2.7109375" style="210" customWidth="1"/>
    <col min="2830" max="2832" width="2.28515625" style="210" customWidth="1"/>
    <col min="2833" max="2833" width="2.5703125" style="210" customWidth="1"/>
    <col min="2834" max="2834" width="6" style="210" customWidth="1"/>
    <col min="2835" max="2835" width="4" style="210" customWidth="1"/>
    <col min="2836" max="2836" width="1.42578125" style="210" customWidth="1"/>
    <col min="2837" max="2837" width="4.5703125" style="210" customWidth="1"/>
    <col min="2838" max="2838" width="2" style="210" customWidth="1"/>
    <col min="2839" max="2839" width="4.140625" style="210" customWidth="1"/>
    <col min="2840" max="2840" width="1.140625" style="210" customWidth="1"/>
    <col min="2841" max="2841" width="4" style="210" customWidth="1"/>
    <col min="2842" max="2843" width="0" style="210" hidden="1" customWidth="1"/>
    <col min="2844" max="3072" width="11.42578125" style="210"/>
    <col min="3073" max="3073" width="7.42578125" style="210" customWidth="1"/>
    <col min="3074" max="3074" width="7.140625" style="210" customWidth="1"/>
    <col min="3075" max="3075" width="18.28515625" style="210" customWidth="1"/>
    <col min="3076" max="3076" width="2.28515625" style="210" customWidth="1"/>
    <col min="3077" max="3077" width="2.7109375" style="210" customWidth="1"/>
    <col min="3078" max="3084" width="2.28515625" style="210" customWidth="1"/>
    <col min="3085" max="3085" width="2.7109375" style="210" customWidth="1"/>
    <col min="3086" max="3088" width="2.28515625" style="210" customWidth="1"/>
    <col min="3089" max="3089" width="2.5703125" style="210" customWidth="1"/>
    <col min="3090" max="3090" width="6" style="210" customWidth="1"/>
    <col min="3091" max="3091" width="4" style="210" customWidth="1"/>
    <col min="3092" max="3092" width="1.42578125" style="210" customWidth="1"/>
    <col min="3093" max="3093" width="4.5703125" style="210" customWidth="1"/>
    <col min="3094" max="3094" width="2" style="210" customWidth="1"/>
    <col min="3095" max="3095" width="4.140625" style="210" customWidth="1"/>
    <col min="3096" max="3096" width="1.140625" style="210" customWidth="1"/>
    <col min="3097" max="3097" width="4" style="210" customWidth="1"/>
    <col min="3098" max="3099" width="0" style="210" hidden="1" customWidth="1"/>
    <col min="3100" max="3328" width="11.42578125" style="210"/>
    <col min="3329" max="3329" width="7.42578125" style="210" customWidth="1"/>
    <col min="3330" max="3330" width="7.140625" style="210" customWidth="1"/>
    <col min="3331" max="3331" width="18.28515625" style="210" customWidth="1"/>
    <col min="3332" max="3332" width="2.28515625" style="210" customWidth="1"/>
    <col min="3333" max="3333" width="2.7109375" style="210" customWidth="1"/>
    <col min="3334" max="3340" width="2.28515625" style="210" customWidth="1"/>
    <col min="3341" max="3341" width="2.7109375" style="210" customWidth="1"/>
    <col min="3342" max="3344" width="2.28515625" style="210" customWidth="1"/>
    <col min="3345" max="3345" width="2.5703125" style="210" customWidth="1"/>
    <col min="3346" max="3346" width="6" style="210" customWidth="1"/>
    <col min="3347" max="3347" width="4" style="210" customWidth="1"/>
    <col min="3348" max="3348" width="1.42578125" style="210" customWidth="1"/>
    <col min="3349" max="3349" width="4.5703125" style="210" customWidth="1"/>
    <col min="3350" max="3350" width="2" style="210" customWidth="1"/>
    <col min="3351" max="3351" width="4.140625" style="210" customWidth="1"/>
    <col min="3352" max="3352" width="1.140625" style="210" customWidth="1"/>
    <col min="3353" max="3353" width="4" style="210" customWidth="1"/>
    <col min="3354" max="3355" width="0" style="210" hidden="1" customWidth="1"/>
    <col min="3356" max="3584" width="11.42578125" style="210"/>
    <col min="3585" max="3585" width="7.42578125" style="210" customWidth="1"/>
    <col min="3586" max="3586" width="7.140625" style="210" customWidth="1"/>
    <col min="3587" max="3587" width="18.28515625" style="210" customWidth="1"/>
    <col min="3588" max="3588" width="2.28515625" style="210" customWidth="1"/>
    <col min="3589" max="3589" width="2.7109375" style="210" customWidth="1"/>
    <col min="3590" max="3596" width="2.28515625" style="210" customWidth="1"/>
    <col min="3597" max="3597" width="2.7109375" style="210" customWidth="1"/>
    <col min="3598" max="3600" width="2.28515625" style="210" customWidth="1"/>
    <col min="3601" max="3601" width="2.5703125" style="210" customWidth="1"/>
    <col min="3602" max="3602" width="6" style="210" customWidth="1"/>
    <col min="3603" max="3603" width="4" style="210" customWidth="1"/>
    <col min="3604" max="3604" width="1.42578125" style="210" customWidth="1"/>
    <col min="3605" max="3605" width="4.5703125" style="210" customWidth="1"/>
    <col min="3606" max="3606" width="2" style="210" customWidth="1"/>
    <col min="3607" max="3607" width="4.140625" style="210" customWidth="1"/>
    <col min="3608" max="3608" width="1.140625" style="210" customWidth="1"/>
    <col min="3609" max="3609" width="4" style="210" customWidth="1"/>
    <col min="3610" max="3611" width="0" style="210" hidden="1" customWidth="1"/>
    <col min="3612" max="3840" width="11.42578125" style="210"/>
    <col min="3841" max="3841" width="7.42578125" style="210" customWidth="1"/>
    <col min="3842" max="3842" width="7.140625" style="210" customWidth="1"/>
    <col min="3843" max="3843" width="18.28515625" style="210" customWidth="1"/>
    <col min="3844" max="3844" width="2.28515625" style="210" customWidth="1"/>
    <col min="3845" max="3845" width="2.7109375" style="210" customWidth="1"/>
    <col min="3846" max="3852" width="2.28515625" style="210" customWidth="1"/>
    <col min="3853" max="3853" width="2.7109375" style="210" customWidth="1"/>
    <col min="3854" max="3856" width="2.28515625" style="210" customWidth="1"/>
    <col min="3857" max="3857" width="2.5703125" style="210" customWidth="1"/>
    <col min="3858" max="3858" width="6" style="210" customWidth="1"/>
    <col min="3859" max="3859" width="4" style="210" customWidth="1"/>
    <col min="3860" max="3860" width="1.42578125" style="210" customWidth="1"/>
    <col min="3861" max="3861" width="4.5703125" style="210" customWidth="1"/>
    <col min="3862" max="3862" width="2" style="210" customWidth="1"/>
    <col min="3863" max="3863" width="4.140625" style="210" customWidth="1"/>
    <col min="3864" max="3864" width="1.140625" style="210" customWidth="1"/>
    <col min="3865" max="3865" width="4" style="210" customWidth="1"/>
    <col min="3866" max="3867" width="0" style="210" hidden="1" customWidth="1"/>
    <col min="3868" max="4096" width="11.42578125" style="210"/>
    <col min="4097" max="4097" width="7.42578125" style="210" customWidth="1"/>
    <col min="4098" max="4098" width="7.140625" style="210" customWidth="1"/>
    <col min="4099" max="4099" width="18.28515625" style="210" customWidth="1"/>
    <col min="4100" max="4100" width="2.28515625" style="210" customWidth="1"/>
    <col min="4101" max="4101" width="2.7109375" style="210" customWidth="1"/>
    <col min="4102" max="4108" width="2.28515625" style="210" customWidth="1"/>
    <col min="4109" max="4109" width="2.7109375" style="210" customWidth="1"/>
    <col min="4110" max="4112" width="2.28515625" style="210" customWidth="1"/>
    <col min="4113" max="4113" width="2.5703125" style="210" customWidth="1"/>
    <col min="4114" max="4114" width="6" style="210" customWidth="1"/>
    <col min="4115" max="4115" width="4" style="210" customWidth="1"/>
    <col min="4116" max="4116" width="1.42578125" style="210" customWidth="1"/>
    <col min="4117" max="4117" width="4.5703125" style="210" customWidth="1"/>
    <col min="4118" max="4118" width="2" style="210" customWidth="1"/>
    <col min="4119" max="4119" width="4.140625" style="210" customWidth="1"/>
    <col min="4120" max="4120" width="1.140625" style="210" customWidth="1"/>
    <col min="4121" max="4121" width="4" style="210" customWidth="1"/>
    <col min="4122" max="4123" width="0" style="210" hidden="1" customWidth="1"/>
    <col min="4124" max="4352" width="11.42578125" style="210"/>
    <col min="4353" max="4353" width="7.42578125" style="210" customWidth="1"/>
    <col min="4354" max="4354" width="7.140625" style="210" customWidth="1"/>
    <col min="4355" max="4355" width="18.28515625" style="210" customWidth="1"/>
    <col min="4356" max="4356" width="2.28515625" style="210" customWidth="1"/>
    <col min="4357" max="4357" width="2.7109375" style="210" customWidth="1"/>
    <col min="4358" max="4364" width="2.28515625" style="210" customWidth="1"/>
    <col min="4365" max="4365" width="2.7109375" style="210" customWidth="1"/>
    <col min="4366" max="4368" width="2.28515625" style="210" customWidth="1"/>
    <col min="4369" max="4369" width="2.5703125" style="210" customWidth="1"/>
    <col min="4370" max="4370" width="6" style="210" customWidth="1"/>
    <col min="4371" max="4371" width="4" style="210" customWidth="1"/>
    <col min="4372" max="4372" width="1.42578125" style="210" customWidth="1"/>
    <col min="4373" max="4373" width="4.5703125" style="210" customWidth="1"/>
    <col min="4374" max="4374" width="2" style="210" customWidth="1"/>
    <col min="4375" max="4375" width="4.140625" style="210" customWidth="1"/>
    <col min="4376" max="4376" width="1.140625" style="210" customWidth="1"/>
    <col min="4377" max="4377" width="4" style="210" customWidth="1"/>
    <col min="4378" max="4379" width="0" style="210" hidden="1" customWidth="1"/>
    <col min="4380" max="4608" width="11.42578125" style="210"/>
    <col min="4609" max="4609" width="7.42578125" style="210" customWidth="1"/>
    <col min="4610" max="4610" width="7.140625" style="210" customWidth="1"/>
    <col min="4611" max="4611" width="18.28515625" style="210" customWidth="1"/>
    <col min="4612" max="4612" width="2.28515625" style="210" customWidth="1"/>
    <col min="4613" max="4613" width="2.7109375" style="210" customWidth="1"/>
    <col min="4614" max="4620" width="2.28515625" style="210" customWidth="1"/>
    <col min="4621" max="4621" width="2.7109375" style="210" customWidth="1"/>
    <col min="4622" max="4624" width="2.28515625" style="210" customWidth="1"/>
    <col min="4625" max="4625" width="2.5703125" style="210" customWidth="1"/>
    <col min="4626" max="4626" width="6" style="210" customWidth="1"/>
    <col min="4627" max="4627" width="4" style="210" customWidth="1"/>
    <col min="4628" max="4628" width="1.42578125" style="210" customWidth="1"/>
    <col min="4629" max="4629" width="4.5703125" style="210" customWidth="1"/>
    <col min="4630" max="4630" width="2" style="210" customWidth="1"/>
    <col min="4631" max="4631" width="4.140625" style="210" customWidth="1"/>
    <col min="4632" max="4632" width="1.140625" style="210" customWidth="1"/>
    <col min="4633" max="4633" width="4" style="210" customWidth="1"/>
    <col min="4634" max="4635" width="0" style="210" hidden="1" customWidth="1"/>
    <col min="4636" max="4864" width="11.42578125" style="210"/>
    <col min="4865" max="4865" width="7.42578125" style="210" customWidth="1"/>
    <col min="4866" max="4866" width="7.140625" style="210" customWidth="1"/>
    <col min="4867" max="4867" width="18.28515625" style="210" customWidth="1"/>
    <col min="4868" max="4868" width="2.28515625" style="210" customWidth="1"/>
    <col min="4869" max="4869" width="2.7109375" style="210" customWidth="1"/>
    <col min="4870" max="4876" width="2.28515625" style="210" customWidth="1"/>
    <col min="4877" max="4877" width="2.7109375" style="210" customWidth="1"/>
    <col min="4878" max="4880" width="2.28515625" style="210" customWidth="1"/>
    <col min="4881" max="4881" width="2.5703125" style="210" customWidth="1"/>
    <col min="4882" max="4882" width="6" style="210" customWidth="1"/>
    <col min="4883" max="4883" width="4" style="210" customWidth="1"/>
    <col min="4884" max="4884" width="1.42578125" style="210" customWidth="1"/>
    <col min="4885" max="4885" width="4.5703125" style="210" customWidth="1"/>
    <col min="4886" max="4886" width="2" style="210" customWidth="1"/>
    <col min="4887" max="4887" width="4.140625" style="210" customWidth="1"/>
    <col min="4888" max="4888" width="1.140625" style="210" customWidth="1"/>
    <col min="4889" max="4889" width="4" style="210" customWidth="1"/>
    <col min="4890" max="4891" width="0" style="210" hidden="1" customWidth="1"/>
    <col min="4892" max="5120" width="11.42578125" style="210"/>
    <col min="5121" max="5121" width="7.42578125" style="210" customWidth="1"/>
    <col min="5122" max="5122" width="7.140625" style="210" customWidth="1"/>
    <col min="5123" max="5123" width="18.28515625" style="210" customWidth="1"/>
    <col min="5124" max="5124" width="2.28515625" style="210" customWidth="1"/>
    <col min="5125" max="5125" width="2.7109375" style="210" customWidth="1"/>
    <col min="5126" max="5132" width="2.28515625" style="210" customWidth="1"/>
    <col min="5133" max="5133" width="2.7109375" style="210" customWidth="1"/>
    <col min="5134" max="5136" width="2.28515625" style="210" customWidth="1"/>
    <col min="5137" max="5137" width="2.5703125" style="210" customWidth="1"/>
    <col min="5138" max="5138" width="6" style="210" customWidth="1"/>
    <col min="5139" max="5139" width="4" style="210" customWidth="1"/>
    <col min="5140" max="5140" width="1.42578125" style="210" customWidth="1"/>
    <col min="5141" max="5141" width="4.5703125" style="210" customWidth="1"/>
    <col min="5142" max="5142" width="2" style="210" customWidth="1"/>
    <col min="5143" max="5143" width="4.140625" style="210" customWidth="1"/>
    <col min="5144" max="5144" width="1.140625" style="210" customWidth="1"/>
    <col min="5145" max="5145" width="4" style="210" customWidth="1"/>
    <col min="5146" max="5147" width="0" style="210" hidden="1" customWidth="1"/>
    <col min="5148" max="5376" width="11.42578125" style="210"/>
    <col min="5377" max="5377" width="7.42578125" style="210" customWidth="1"/>
    <col min="5378" max="5378" width="7.140625" style="210" customWidth="1"/>
    <col min="5379" max="5379" width="18.28515625" style="210" customWidth="1"/>
    <col min="5380" max="5380" width="2.28515625" style="210" customWidth="1"/>
    <col min="5381" max="5381" width="2.7109375" style="210" customWidth="1"/>
    <col min="5382" max="5388" width="2.28515625" style="210" customWidth="1"/>
    <col min="5389" max="5389" width="2.7109375" style="210" customWidth="1"/>
    <col min="5390" max="5392" width="2.28515625" style="210" customWidth="1"/>
    <col min="5393" max="5393" width="2.5703125" style="210" customWidth="1"/>
    <col min="5394" max="5394" width="6" style="210" customWidth="1"/>
    <col min="5395" max="5395" width="4" style="210" customWidth="1"/>
    <col min="5396" max="5396" width="1.42578125" style="210" customWidth="1"/>
    <col min="5397" max="5397" width="4.5703125" style="210" customWidth="1"/>
    <col min="5398" max="5398" width="2" style="210" customWidth="1"/>
    <col min="5399" max="5399" width="4.140625" style="210" customWidth="1"/>
    <col min="5400" max="5400" width="1.140625" style="210" customWidth="1"/>
    <col min="5401" max="5401" width="4" style="210" customWidth="1"/>
    <col min="5402" max="5403" width="0" style="210" hidden="1" customWidth="1"/>
    <col min="5404" max="5632" width="11.42578125" style="210"/>
    <col min="5633" max="5633" width="7.42578125" style="210" customWidth="1"/>
    <col min="5634" max="5634" width="7.140625" style="210" customWidth="1"/>
    <col min="5635" max="5635" width="18.28515625" style="210" customWidth="1"/>
    <col min="5636" max="5636" width="2.28515625" style="210" customWidth="1"/>
    <col min="5637" max="5637" width="2.7109375" style="210" customWidth="1"/>
    <col min="5638" max="5644" width="2.28515625" style="210" customWidth="1"/>
    <col min="5645" max="5645" width="2.7109375" style="210" customWidth="1"/>
    <col min="5646" max="5648" width="2.28515625" style="210" customWidth="1"/>
    <col min="5649" max="5649" width="2.5703125" style="210" customWidth="1"/>
    <col min="5650" max="5650" width="6" style="210" customWidth="1"/>
    <col min="5651" max="5651" width="4" style="210" customWidth="1"/>
    <col min="5652" max="5652" width="1.42578125" style="210" customWidth="1"/>
    <col min="5653" max="5653" width="4.5703125" style="210" customWidth="1"/>
    <col min="5654" max="5654" width="2" style="210" customWidth="1"/>
    <col min="5655" max="5655" width="4.140625" style="210" customWidth="1"/>
    <col min="5656" max="5656" width="1.140625" style="210" customWidth="1"/>
    <col min="5657" max="5657" width="4" style="210" customWidth="1"/>
    <col min="5658" max="5659" width="0" style="210" hidden="1" customWidth="1"/>
    <col min="5660" max="5888" width="11.42578125" style="210"/>
    <col min="5889" max="5889" width="7.42578125" style="210" customWidth="1"/>
    <col min="5890" max="5890" width="7.140625" style="210" customWidth="1"/>
    <col min="5891" max="5891" width="18.28515625" style="210" customWidth="1"/>
    <col min="5892" max="5892" width="2.28515625" style="210" customWidth="1"/>
    <col min="5893" max="5893" width="2.7109375" style="210" customWidth="1"/>
    <col min="5894" max="5900" width="2.28515625" style="210" customWidth="1"/>
    <col min="5901" max="5901" width="2.7109375" style="210" customWidth="1"/>
    <col min="5902" max="5904" width="2.28515625" style="210" customWidth="1"/>
    <col min="5905" max="5905" width="2.5703125" style="210" customWidth="1"/>
    <col min="5906" max="5906" width="6" style="210" customWidth="1"/>
    <col min="5907" max="5907" width="4" style="210" customWidth="1"/>
    <col min="5908" max="5908" width="1.42578125" style="210" customWidth="1"/>
    <col min="5909" max="5909" width="4.5703125" style="210" customWidth="1"/>
    <col min="5910" max="5910" width="2" style="210" customWidth="1"/>
    <col min="5911" max="5911" width="4.140625" style="210" customWidth="1"/>
    <col min="5912" max="5912" width="1.140625" style="210" customWidth="1"/>
    <col min="5913" max="5913" width="4" style="210" customWidth="1"/>
    <col min="5914" max="5915" width="0" style="210" hidden="1" customWidth="1"/>
    <col min="5916" max="6144" width="11.42578125" style="210"/>
    <col min="6145" max="6145" width="7.42578125" style="210" customWidth="1"/>
    <col min="6146" max="6146" width="7.140625" style="210" customWidth="1"/>
    <col min="6147" max="6147" width="18.28515625" style="210" customWidth="1"/>
    <col min="6148" max="6148" width="2.28515625" style="210" customWidth="1"/>
    <col min="6149" max="6149" width="2.7109375" style="210" customWidth="1"/>
    <col min="6150" max="6156" width="2.28515625" style="210" customWidth="1"/>
    <col min="6157" max="6157" width="2.7109375" style="210" customWidth="1"/>
    <col min="6158" max="6160" width="2.28515625" style="210" customWidth="1"/>
    <col min="6161" max="6161" width="2.5703125" style="210" customWidth="1"/>
    <col min="6162" max="6162" width="6" style="210" customWidth="1"/>
    <col min="6163" max="6163" width="4" style="210" customWidth="1"/>
    <col min="6164" max="6164" width="1.42578125" style="210" customWidth="1"/>
    <col min="6165" max="6165" width="4.5703125" style="210" customWidth="1"/>
    <col min="6166" max="6166" width="2" style="210" customWidth="1"/>
    <col min="6167" max="6167" width="4.140625" style="210" customWidth="1"/>
    <col min="6168" max="6168" width="1.140625" style="210" customWidth="1"/>
    <col min="6169" max="6169" width="4" style="210" customWidth="1"/>
    <col min="6170" max="6171" width="0" style="210" hidden="1" customWidth="1"/>
    <col min="6172" max="6400" width="11.42578125" style="210"/>
    <col min="6401" max="6401" width="7.42578125" style="210" customWidth="1"/>
    <col min="6402" max="6402" width="7.140625" style="210" customWidth="1"/>
    <col min="6403" max="6403" width="18.28515625" style="210" customWidth="1"/>
    <col min="6404" max="6404" width="2.28515625" style="210" customWidth="1"/>
    <col min="6405" max="6405" width="2.7109375" style="210" customWidth="1"/>
    <col min="6406" max="6412" width="2.28515625" style="210" customWidth="1"/>
    <col min="6413" max="6413" width="2.7109375" style="210" customWidth="1"/>
    <col min="6414" max="6416" width="2.28515625" style="210" customWidth="1"/>
    <col min="6417" max="6417" width="2.5703125" style="210" customWidth="1"/>
    <col min="6418" max="6418" width="6" style="210" customWidth="1"/>
    <col min="6419" max="6419" width="4" style="210" customWidth="1"/>
    <col min="6420" max="6420" width="1.42578125" style="210" customWidth="1"/>
    <col min="6421" max="6421" width="4.5703125" style="210" customWidth="1"/>
    <col min="6422" max="6422" width="2" style="210" customWidth="1"/>
    <col min="6423" max="6423" width="4.140625" style="210" customWidth="1"/>
    <col min="6424" max="6424" width="1.140625" style="210" customWidth="1"/>
    <col min="6425" max="6425" width="4" style="210" customWidth="1"/>
    <col min="6426" max="6427" width="0" style="210" hidden="1" customWidth="1"/>
    <col min="6428" max="6656" width="11.42578125" style="210"/>
    <col min="6657" max="6657" width="7.42578125" style="210" customWidth="1"/>
    <col min="6658" max="6658" width="7.140625" style="210" customWidth="1"/>
    <col min="6659" max="6659" width="18.28515625" style="210" customWidth="1"/>
    <col min="6660" max="6660" width="2.28515625" style="210" customWidth="1"/>
    <col min="6661" max="6661" width="2.7109375" style="210" customWidth="1"/>
    <col min="6662" max="6668" width="2.28515625" style="210" customWidth="1"/>
    <col min="6669" max="6669" width="2.7109375" style="210" customWidth="1"/>
    <col min="6670" max="6672" width="2.28515625" style="210" customWidth="1"/>
    <col min="6673" max="6673" width="2.5703125" style="210" customWidth="1"/>
    <col min="6674" max="6674" width="6" style="210" customWidth="1"/>
    <col min="6675" max="6675" width="4" style="210" customWidth="1"/>
    <col min="6676" max="6676" width="1.42578125" style="210" customWidth="1"/>
    <col min="6677" max="6677" width="4.5703125" style="210" customWidth="1"/>
    <col min="6678" max="6678" width="2" style="210" customWidth="1"/>
    <col min="6679" max="6679" width="4.140625" style="210" customWidth="1"/>
    <col min="6680" max="6680" width="1.140625" style="210" customWidth="1"/>
    <col min="6681" max="6681" width="4" style="210" customWidth="1"/>
    <col min="6682" max="6683" width="0" style="210" hidden="1" customWidth="1"/>
    <col min="6684" max="6912" width="11.42578125" style="210"/>
    <col min="6913" max="6913" width="7.42578125" style="210" customWidth="1"/>
    <col min="6914" max="6914" width="7.140625" style="210" customWidth="1"/>
    <col min="6915" max="6915" width="18.28515625" style="210" customWidth="1"/>
    <col min="6916" max="6916" width="2.28515625" style="210" customWidth="1"/>
    <col min="6917" max="6917" width="2.7109375" style="210" customWidth="1"/>
    <col min="6918" max="6924" width="2.28515625" style="210" customWidth="1"/>
    <col min="6925" max="6925" width="2.7109375" style="210" customWidth="1"/>
    <col min="6926" max="6928" width="2.28515625" style="210" customWidth="1"/>
    <col min="6929" max="6929" width="2.5703125" style="210" customWidth="1"/>
    <col min="6930" max="6930" width="6" style="210" customWidth="1"/>
    <col min="6931" max="6931" width="4" style="210" customWidth="1"/>
    <col min="6932" max="6932" width="1.42578125" style="210" customWidth="1"/>
    <col min="6933" max="6933" width="4.5703125" style="210" customWidth="1"/>
    <col min="6934" max="6934" width="2" style="210" customWidth="1"/>
    <col min="6935" max="6935" width="4.140625" style="210" customWidth="1"/>
    <col min="6936" max="6936" width="1.140625" style="210" customWidth="1"/>
    <col min="6937" max="6937" width="4" style="210" customWidth="1"/>
    <col min="6938" max="6939" width="0" style="210" hidden="1" customWidth="1"/>
    <col min="6940" max="7168" width="11.42578125" style="210"/>
    <col min="7169" max="7169" width="7.42578125" style="210" customWidth="1"/>
    <col min="7170" max="7170" width="7.140625" style="210" customWidth="1"/>
    <col min="7171" max="7171" width="18.28515625" style="210" customWidth="1"/>
    <col min="7172" max="7172" width="2.28515625" style="210" customWidth="1"/>
    <col min="7173" max="7173" width="2.7109375" style="210" customWidth="1"/>
    <col min="7174" max="7180" width="2.28515625" style="210" customWidth="1"/>
    <col min="7181" max="7181" width="2.7109375" style="210" customWidth="1"/>
    <col min="7182" max="7184" width="2.28515625" style="210" customWidth="1"/>
    <col min="7185" max="7185" width="2.5703125" style="210" customWidth="1"/>
    <col min="7186" max="7186" width="6" style="210" customWidth="1"/>
    <col min="7187" max="7187" width="4" style="210" customWidth="1"/>
    <col min="7188" max="7188" width="1.42578125" style="210" customWidth="1"/>
    <col min="7189" max="7189" width="4.5703125" style="210" customWidth="1"/>
    <col min="7190" max="7190" width="2" style="210" customWidth="1"/>
    <col min="7191" max="7191" width="4.140625" style="210" customWidth="1"/>
    <col min="7192" max="7192" width="1.140625" style="210" customWidth="1"/>
    <col min="7193" max="7193" width="4" style="210" customWidth="1"/>
    <col min="7194" max="7195" width="0" style="210" hidden="1" customWidth="1"/>
    <col min="7196" max="7424" width="11.42578125" style="210"/>
    <col min="7425" max="7425" width="7.42578125" style="210" customWidth="1"/>
    <col min="7426" max="7426" width="7.140625" style="210" customWidth="1"/>
    <col min="7427" max="7427" width="18.28515625" style="210" customWidth="1"/>
    <col min="7428" max="7428" width="2.28515625" style="210" customWidth="1"/>
    <col min="7429" max="7429" width="2.7109375" style="210" customWidth="1"/>
    <col min="7430" max="7436" width="2.28515625" style="210" customWidth="1"/>
    <col min="7437" max="7437" width="2.7109375" style="210" customWidth="1"/>
    <col min="7438" max="7440" width="2.28515625" style="210" customWidth="1"/>
    <col min="7441" max="7441" width="2.5703125" style="210" customWidth="1"/>
    <col min="7442" max="7442" width="6" style="210" customWidth="1"/>
    <col min="7443" max="7443" width="4" style="210" customWidth="1"/>
    <col min="7444" max="7444" width="1.42578125" style="210" customWidth="1"/>
    <col min="7445" max="7445" width="4.5703125" style="210" customWidth="1"/>
    <col min="7446" max="7446" width="2" style="210" customWidth="1"/>
    <col min="7447" max="7447" width="4.140625" style="210" customWidth="1"/>
    <col min="7448" max="7448" width="1.140625" style="210" customWidth="1"/>
    <col min="7449" max="7449" width="4" style="210" customWidth="1"/>
    <col min="7450" max="7451" width="0" style="210" hidden="1" customWidth="1"/>
    <col min="7452" max="7680" width="11.42578125" style="210"/>
    <col min="7681" max="7681" width="7.42578125" style="210" customWidth="1"/>
    <col min="7682" max="7682" width="7.140625" style="210" customWidth="1"/>
    <col min="7683" max="7683" width="18.28515625" style="210" customWidth="1"/>
    <col min="7684" max="7684" width="2.28515625" style="210" customWidth="1"/>
    <col min="7685" max="7685" width="2.7109375" style="210" customWidth="1"/>
    <col min="7686" max="7692" width="2.28515625" style="210" customWidth="1"/>
    <col min="7693" max="7693" width="2.7109375" style="210" customWidth="1"/>
    <col min="7694" max="7696" width="2.28515625" style="210" customWidth="1"/>
    <col min="7697" max="7697" width="2.5703125" style="210" customWidth="1"/>
    <col min="7698" max="7698" width="6" style="210" customWidth="1"/>
    <col min="7699" max="7699" width="4" style="210" customWidth="1"/>
    <col min="7700" max="7700" width="1.42578125" style="210" customWidth="1"/>
    <col min="7701" max="7701" width="4.5703125" style="210" customWidth="1"/>
    <col min="7702" max="7702" width="2" style="210" customWidth="1"/>
    <col min="7703" max="7703" width="4.140625" style="210" customWidth="1"/>
    <col min="7704" max="7704" width="1.140625" style="210" customWidth="1"/>
    <col min="7705" max="7705" width="4" style="210" customWidth="1"/>
    <col min="7706" max="7707" width="0" style="210" hidden="1" customWidth="1"/>
    <col min="7708" max="7936" width="11.42578125" style="210"/>
    <col min="7937" max="7937" width="7.42578125" style="210" customWidth="1"/>
    <col min="7938" max="7938" width="7.140625" style="210" customWidth="1"/>
    <col min="7939" max="7939" width="18.28515625" style="210" customWidth="1"/>
    <col min="7940" max="7940" width="2.28515625" style="210" customWidth="1"/>
    <col min="7941" max="7941" width="2.7109375" style="210" customWidth="1"/>
    <col min="7942" max="7948" width="2.28515625" style="210" customWidth="1"/>
    <col min="7949" max="7949" width="2.7109375" style="210" customWidth="1"/>
    <col min="7950" max="7952" width="2.28515625" style="210" customWidth="1"/>
    <col min="7953" max="7953" width="2.5703125" style="210" customWidth="1"/>
    <col min="7954" max="7954" width="6" style="210" customWidth="1"/>
    <col min="7955" max="7955" width="4" style="210" customWidth="1"/>
    <col min="7956" max="7956" width="1.42578125" style="210" customWidth="1"/>
    <col min="7957" max="7957" width="4.5703125" style="210" customWidth="1"/>
    <col min="7958" max="7958" width="2" style="210" customWidth="1"/>
    <col min="7959" max="7959" width="4.140625" style="210" customWidth="1"/>
    <col min="7960" max="7960" width="1.140625" style="210" customWidth="1"/>
    <col min="7961" max="7961" width="4" style="210" customWidth="1"/>
    <col min="7962" max="7963" width="0" style="210" hidden="1" customWidth="1"/>
    <col min="7964" max="8192" width="11.42578125" style="210"/>
    <col min="8193" max="8193" width="7.42578125" style="210" customWidth="1"/>
    <col min="8194" max="8194" width="7.140625" style="210" customWidth="1"/>
    <col min="8195" max="8195" width="18.28515625" style="210" customWidth="1"/>
    <col min="8196" max="8196" width="2.28515625" style="210" customWidth="1"/>
    <col min="8197" max="8197" width="2.7109375" style="210" customWidth="1"/>
    <col min="8198" max="8204" width="2.28515625" style="210" customWidth="1"/>
    <col min="8205" max="8205" width="2.7109375" style="210" customWidth="1"/>
    <col min="8206" max="8208" width="2.28515625" style="210" customWidth="1"/>
    <col min="8209" max="8209" width="2.5703125" style="210" customWidth="1"/>
    <col min="8210" max="8210" width="6" style="210" customWidth="1"/>
    <col min="8211" max="8211" width="4" style="210" customWidth="1"/>
    <col min="8212" max="8212" width="1.42578125" style="210" customWidth="1"/>
    <col min="8213" max="8213" width="4.5703125" style="210" customWidth="1"/>
    <col min="8214" max="8214" width="2" style="210" customWidth="1"/>
    <col min="8215" max="8215" width="4.140625" style="210" customWidth="1"/>
    <col min="8216" max="8216" width="1.140625" style="210" customWidth="1"/>
    <col min="8217" max="8217" width="4" style="210" customWidth="1"/>
    <col min="8218" max="8219" width="0" style="210" hidden="1" customWidth="1"/>
    <col min="8220" max="8448" width="11.42578125" style="210"/>
    <col min="8449" max="8449" width="7.42578125" style="210" customWidth="1"/>
    <col min="8450" max="8450" width="7.140625" style="210" customWidth="1"/>
    <col min="8451" max="8451" width="18.28515625" style="210" customWidth="1"/>
    <col min="8452" max="8452" width="2.28515625" style="210" customWidth="1"/>
    <col min="8453" max="8453" width="2.7109375" style="210" customWidth="1"/>
    <col min="8454" max="8460" width="2.28515625" style="210" customWidth="1"/>
    <col min="8461" max="8461" width="2.7109375" style="210" customWidth="1"/>
    <col min="8462" max="8464" width="2.28515625" style="210" customWidth="1"/>
    <col min="8465" max="8465" width="2.5703125" style="210" customWidth="1"/>
    <col min="8466" max="8466" width="6" style="210" customWidth="1"/>
    <col min="8467" max="8467" width="4" style="210" customWidth="1"/>
    <col min="8468" max="8468" width="1.42578125" style="210" customWidth="1"/>
    <col min="8469" max="8469" width="4.5703125" style="210" customWidth="1"/>
    <col min="8470" max="8470" width="2" style="210" customWidth="1"/>
    <col min="8471" max="8471" width="4.140625" style="210" customWidth="1"/>
    <col min="8472" max="8472" width="1.140625" style="210" customWidth="1"/>
    <col min="8473" max="8473" width="4" style="210" customWidth="1"/>
    <col min="8474" max="8475" width="0" style="210" hidden="1" customWidth="1"/>
    <col min="8476" max="8704" width="11.42578125" style="210"/>
    <col min="8705" max="8705" width="7.42578125" style="210" customWidth="1"/>
    <col min="8706" max="8706" width="7.140625" style="210" customWidth="1"/>
    <col min="8707" max="8707" width="18.28515625" style="210" customWidth="1"/>
    <col min="8708" max="8708" width="2.28515625" style="210" customWidth="1"/>
    <col min="8709" max="8709" width="2.7109375" style="210" customWidth="1"/>
    <col min="8710" max="8716" width="2.28515625" style="210" customWidth="1"/>
    <col min="8717" max="8717" width="2.7109375" style="210" customWidth="1"/>
    <col min="8718" max="8720" width="2.28515625" style="210" customWidth="1"/>
    <col min="8721" max="8721" width="2.5703125" style="210" customWidth="1"/>
    <col min="8722" max="8722" width="6" style="210" customWidth="1"/>
    <col min="8723" max="8723" width="4" style="210" customWidth="1"/>
    <col min="8724" max="8724" width="1.42578125" style="210" customWidth="1"/>
    <col min="8725" max="8725" width="4.5703125" style="210" customWidth="1"/>
    <col min="8726" max="8726" width="2" style="210" customWidth="1"/>
    <col min="8727" max="8727" width="4.140625" style="210" customWidth="1"/>
    <col min="8728" max="8728" width="1.140625" style="210" customWidth="1"/>
    <col min="8729" max="8729" width="4" style="210" customWidth="1"/>
    <col min="8730" max="8731" width="0" style="210" hidden="1" customWidth="1"/>
    <col min="8732" max="8960" width="11.42578125" style="210"/>
    <col min="8961" max="8961" width="7.42578125" style="210" customWidth="1"/>
    <col min="8962" max="8962" width="7.140625" style="210" customWidth="1"/>
    <col min="8963" max="8963" width="18.28515625" style="210" customWidth="1"/>
    <col min="8964" max="8964" width="2.28515625" style="210" customWidth="1"/>
    <col min="8965" max="8965" width="2.7109375" style="210" customWidth="1"/>
    <col min="8966" max="8972" width="2.28515625" style="210" customWidth="1"/>
    <col min="8973" max="8973" width="2.7109375" style="210" customWidth="1"/>
    <col min="8974" max="8976" width="2.28515625" style="210" customWidth="1"/>
    <col min="8977" max="8977" width="2.5703125" style="210" customWidth="1"/>
    <col min="8978" max="8978" width="6" style="210" customWidth="1"/>
    <col min="8979" max="8979" width="4" style="210" customWidth="1"/>
    <col min="8980" max="8980" width="1.42578125" style="210" customWidth="1"/>
    <col min="8981" max="8981" width="4.5703125" style="210" customWidth="1"/>
    <col min="8982" max="8982" width="2" style="210" customWidth="1"/>
    <col min="8983" max="8983" width="4.140625" style="210" customWidth="1"/>
    <col min="8984" max="8984" width="1.140625" style="210" customWidth="1"/>
    <col min="8985" max="8985" width="4" style="210" customWidth="1"/>
    <col min="8986" max="8987" width="0" style="210" hidden="1" customWidth="1"/>
    <col min="8988" max="9216" width="11.42578125" style="210"/>
    <col min="9217" max="9217" width="7.42578125" style="210" customWidth="1"/>
    <col min="9218" max="9218" width="7.140625" style="210" customWidth="1"/>
    <col min="9219" max="9219" width="18.28515625" style="210" customWidth="1"/>
    <col min="9220" max="9220" width="2.28515625" style="210" customWidth="1"/>
    <col min="9221" max="9221" width="2.7109375" style="210" customWidth="1"/>
    <col min="9222" max="9228" width="2.28515625" style="210" customWidth="1"/>
    <col min="9229" max="9229" width="2.7109375" style="210" customWidth="1"/>
    <col min="9230" max="9232" width="2.28515625" style="210" customWidth="1"/>
    <col min="9233" max="9233" width="2.5703125" style="210" customWidth="1"/>
    <col min="9234" max="9234" width="6" style="210" customWidth="1"/>
    <col min="9235" max="9235" width="4" style="210" customWidth="1"/>
    <col min="9236" max="9236" width="1.42578125" style="210" customWidth="1"/>
    <col min="9237" max="9237" width="4.5703125" style="210" customWidth="1"/>
    <col min="9238" max="9238" width="2" style="210" customWidth="1"/>
    <col min="9239" max="9239" width="4.140625" style="210" customWidth="1"/>
    <col min="9240" max="9240" width="1.140625" style="210" customWidth="1"/>
    <col min="9241" max="9241" width="4" style="210" customWidth="1"/>
    <col min="9242" max="9243" width="0" style="210" hidden="1" customWidth="1"/>
    <col min="9244" max="9472" width="11.42578125" style="210"/>
    <col min="9473" max="9473" width="7.42578125" style="210" customWidth="1"/>
    <col min="9474" max="9474" width="7.140625" style="210" customWidth="1"/>
    <col min="9475" max="9475" width="18.28515625" style="210" customWidth="1"/>
    <col min="9476" max="9476" width="2.28515625" style="210" customWidth="1"/>
    <col min="9477" max="9477" width="2.7109375" style="210" customWidth="1"/>
    <col min="9478" max="9484" width="2.28515625" style="210" customWidth="1"/>
    <col min="9485" max="9485" width="2.7109375" style="210" customWidth="1"/>
    <col min="9486" max="9488" width="2.28515625" style="210" customWidth="1"/>
    <col min="9489" max="9489" width="2.5703125" style="210" customWidth="1"/>
    <col min="9490" max="9490" width="6" style="210" customWidth="1"/>
    <col min="9491" max="9491" width="4" style="210" customWidth="1"/>
    <col min="9492" max="9492" width="1.42578125" style="210" customWidth="1"/>
    <col min="9493" max="9493" width="4.5703125" style="210" customWidth="1"/>
    <col min="9494" max="9494" width="2" style="210" customWidth="1"/>
    <col min="9495" max="9495" width="4.140625" style="210" customWidth="1"/>
    <col min="9496" max="9496" width="1.140625" style="210" customWidth="1"/>
    <col min="9497" max="9497" width="4" style="210" customWidth="1"/>
    <col min="9498" max="9499" width="0" style="210" hidden="1" customWidth="1"/>
    <col min="9500" max="9728" width="11.42578125" style="210"/>
    <col min="9729" max="9729" width="7.42578125" style="210" customWidth="1"/>
    <col min="9730" max="9730" width="7.140625" style="210" customWidth="1"/>
    <col min="9731" max="9731" width="18.28515625" style="210" customWidth="1"/>
    <col min="9732" max="9732" width="2.28515625" style="210" customWidth="1"/>
    <col min="9733" max="9733" width="2.7109375" style="210" customWidth="1"/>
    <col min="9734" max="9740" width="2.28515625" style="210" customWidth="1"/>
    <col min="9741" max="9741" width="2.7109375" style="210" customWidth="1"/>
    <col min="9742" max="9744" width="2.28515625" style="210" customWidth="1"/>
    <col min="9745" max="9745" width="2.5703125" style="210" customWidth="1"/>
    <col min="9746" max="9746" width="6" style="210" customWidth="1"/>
    <col min="9747" max="9747" width="4" style="210" customWidth="1"/>
    <col min="9748" max="9748" width="1.42578125" style="210" customWidth="1"/>
    <col min="9749" max="9749" width="4.5703125" style="210" customWidth="1"/>
    <col min="9750" max="9750" width="2" style="210" customWidth="1"/>
    <col min="9751" max="9751" width="4.140625" style="210" customWidth="1"/>
    <col min="9752" max="9752" width="1.140625" style="210" customWidth="1"/>
    <col min="9753" max="9753" width="4" style="210" customWidth="1"/>
    <col min="9754" max="9755" width="0" style="210" hidden="1" customWidth="1"/>
    <col min="9756" max="9984" width="11.42578125" style="210"/>
    <col min="9985" max="9985" width="7.42578125" style="210" customWidth="1"/>
    <col min="9986" max="9986" width="7.140625" style="210" customWidth="1"/>
    <col min="9987" max="9987" width="18.28515625" style="210" customWidth="1"/>
    <col min="9988" max="9988" width="2.28515625" style="210" customWidth="1"/>
    <col min="9989" max="9989" width="2.7109375" style="210" customWidth="1"/>
    <col min="9990" max="9996" width="2.28515625" style="210" customWidth="1"/>
    <col min="9997" max="9997" width="2.7109375" style="210" customWidth="1"/>
    <col min="9998" max="10000" width="2.28515625" style="210" customWidth="1"/>
    <col min="10001" max="10001" width="2.5703125" style="210" customWidth="1"/>
    <col min="10002" max="10002" width="6" style="210" customWidth="1"/>
    <col min="10003" max="10003" width="4" style="210" customWidth="1"/>
    <col min="10004" max="10004" width="1.42578125" style="210" customWidth="1"/>
    <col min="10005" max="10005" width="4.5703125" style="210" customWidth="1"/>
    <col min="10006" max="10006" width="2" style="210" customWidth="1"/>
    <col min="10007" max="10007" width="4.140625" style="210" customWidth="1"/>
    <col min="10008" max="10008" width="1.140625" style="210" customWidth="1"/>
    <col min="10009" max="10009" width="4" style="210" customWidth="1"/>
    <col min="10010" max="10011" width="0" style="210" hidden="1" customWidth="1"/>
    <col min="10012" max="10240" width="11.42578125" style="210"/>
    <col min="10241" max="10241" width="7.42578125" style="210" customWidth="1"/>
    <col min="10242" max="10242" width="7.140625" style="210" customWidth="1"/>
    <col min="10243" max="10243" width="18.28515625" style="210" customWidth="1"/>
    <col min="10244" max="10244" width="2.28515625" style="210" customWidth="1"/>
    <col min="10245" max="10245" width="2.7109375" style="210" customWidth="1"/>
    <col min="10246" max="10252" width="2.28515625" style="210" customWidth="1"/>
    <col min="10253" max="10253" width="2.7109375" style="210" customWidth="1"/>
    <col min="10254" max="10256" width="2.28515625" style="210" customWidth="1"/>
    <col min="10257" max="10257" width="2.5703125" style="210" customWidth="1"/>
    <col min="10258" max="10258" width="6" style="210" customWidth="1"/>
    <col min="10259" max="10259" width="4" style="210" customWidth="1"/>
    <col min="10260" max="10260" width="1.42578125" style="210" customWidth="1"/>
    <col min="10261" max="10261" width="4.5703125" style="210" customWidth="1"/>
    <col min="10262" max="10262" width="2" style="210" customWidth="1"/>
    <col min="10263" max="10263" width="4.140625" style="210" customWidth="1"/>
    <col min="10264" max="10264" width="1.140625" style="210" customWidth="1"/>
    <col min="10265" max="10265" width="4" style="210" customWidth="1"/>
    <col min="10266" max="10267" width="0" style="210" hidden="1" customWidth="1"/>
    <col min="10268" max="10496" width="11.42578125" style="210"/>
    <col min="10497" max="10497" width="7.42578125" style="210" customWidth="1"/>
    <col min="10498" max="10498" width="7.140625" style="210" customWidth="1"/>
    <col min="10499" max="10499" width="18.28515625" style="210" customWidth="1"/>
    <col min="10500" max="10500" width="2.28515625" style="210" customWidth="1"/>
    <col min="10501" max="10501" width="2.7109375" style="210" customWidth="1"/>
    <col min="10502" max="10508" width="2.28515625" style="210" customWidth="1"/>
    <col min="10509" max="10509" width="2.7109375" style="210" customWidth="1"/>
    <col min="10510" max="10512" width="2.28515625" style="210" customWidth="1"/>
    <col min="10513" max="10513" width="2.5703125" style="210" customWidth="1"/>
    <col min="10514" max="10514" width="6" style="210" customWidth="1"/>
    <col min="10515" max="10515" width="4" style="210" customWidth="1"/>
    <col min="10516" max="10516" width="1.42578125" style="210" customWidth="1"/>
    <col min="10517" max="10517" width="4.5703125" style="210" customWidth="1"/>
    <col min="10518" max="10518" width="2" style="210" customWidth="1"/>
    <col min="10519" max="10519" width="4.140625" style="210" customWidth="1"/>
    <col min="10520" max="10520" width="1.140625" style="210" customWidth="1"/>
    <col min="10521" max="10521" width="4" style="210" customWidth="1"/>
    <col min="10522" max="10523" width="0" style="210" hidden="1" customWidth="1"/>
    <col min="10524" max="10752" width="11.42578125" style="210"/>
    <col min="10753" max="10753" width="7.42578125" style="210" customWidth="1"/>
    <col min="10754" max="10754" width="7.140625" style="210" customWidth="1"/>
    <col min="10755" max="10755" width="18.28515625" style="210" customWidth="1"/>
    <col min="10756" max="10756" width="2.28515625" style="210" customWidth="1"/>
    <col min="10757" max="10757" width="2.7109375" style="210" customWidth="1"/>
    <col min="10758" max="10764" width="2.28515625" style="210" customWidth="1"/>
    <col min="10765" max="10765" width="2.7109375" style="210" customWidth="1"/>
    <col min="10766" max="10768" width="2.28515625" style="210" customWidth="1"/>
    <col min="10769" max="10769" width="2.5703125" style="210" customWidth="1"/>
    <col min="10770" max="10770" width="6" style="210" customWidth="1"/>
    <col min="10771" max="10771" width="4" style="210" customWidth="1"/>
    <col min="10772" max="10772" width="1.42578125" style="210" customWidth="1"/>
    <col min="10773" max="10773" width="4.5703125" style="210" customWidth="1"/>
    <col min="10774" max="10774" width="2" style="210" customWidth="1"/>
    <col min="10775" max="10775" width="4.140625" style="210" customWidth="1"/>
    <col min="10776" max="10776" width="1.140625" style="210" customWidth="1"/>
    <col min="10777" max="10777" width="4" style="210" customWidth="1"/>
    <col min="10778" max="10779" width="0" style="210" hidden="1" customWidth="1"/>
    <col min="10780" max="11008" width="11.42578125" style="210"/>
    <col min="11009" max="11009" width="7.42578125" style="210" customWidth="1"/>
    <col min="11010" max="11010" width="7.140625" style="210" customWidth="1"/>
    <col min="11011" max="11011" width="18.28515625" style="210" customWidth="1"/>
    <col min="11012" max="11012" width="2.28515625" style="210" customWidth="1"/>
    <col min="11013" max="11013" width="2.7109375" style="210" customWidth="1"/>
    <col min="11014" max="11020" width="2.28515625" style="210" customWidth="1"/>
    <col min="11021" max="11021" width="2.7109375" style="210" customWidth="1"/>
    <col min="11022" max="11024" width="2.28515625" style="210" customWidth="1"/>
    <col min="11025" max="11025" width="2.5703125" style="210" customWidth="1"/>
    <col min="11026" max="11026" width="6" style="210" customWidth="1"/>
    <col min="11027" max="11027" width="4" style="210" customWidth="1"/>
    <col min="11028" max="11028" width="1.42578125" style="210" customWidth="1"/>
    <col min="11029" max="11029" width="4.5703125" style="210" customWidth="1"/>
    <col min="11030" max="11030" width="2" style="210" customWidth="1"/>
    <col min="11031" max="11031" width="4.140625" style="210" customWidth="1"/>
    <col min="11032" max="11032" width="1.140625" style="210" customWidth="1"/>
    <col min="11033" max="11033" width="4" style="210" customWidth="1"/>
    <col min="11034" max="11035" width="0" style="210" hidden="1" customWidth="1"/>
    <col min="11036" max="11264" width="11.42578125" style="210"/>
    <col min="11265" max="11265" width="7.42578125" style="210" customWidth="1"/>
    <col min="11266" max="11266" width="7.140625" style="210" customWidth="1"/>
    <col min="11267" max="11267" width="18.28515625" style="210" customWidth="1"/>
    <col min="11268" max="11268" width="2.28515625" style="210" customWidth="1"/>
    <col min="11269" max="11269" width="2.7109375" style="210" customWidth="1"/>
    <col min="11270" max="11276" width="2.28515625" style="210" customWidth="1"/>
    <col min="11277" max="11277" width="2.7109375" style="210" customWidth="1"/>
    <col min="11278" max="11280" width="2.28515625" style="210" customWidth="1"/>
    <col min="11281" max="11281" width="2.5703125" style="210" customWidth="1"/>
    <col min="11282" max="11282" width="6" style="210" customWidth="1"/>
    <col min="11283" max="11283" width="4" style="210" customWidth="1"/>
    <col min="11284" max="11284" width="1.42578125" style="210" customWidth="1"/>
    <col min="11285" max="11285" width="4.5703125" style="210" customWidth="1"/>
    <col min="11286" max="11286" width="2" style="210" customWidth="1"/>
    <col min="11287" max="11287" width="4.140625" style="210" customWidth="1"/>
    <col min="11288" max="11288" width="1.140625" style="210" customWidth="1"/>
    <col min="11289" max="11289" width="4" style="210" customWidth="1"/>
    <col min="11290" max="11291" width="0" style="210" hidden="1" customWidth="1"/>
    <col min="11292" max="11520" width="11.42578125" style="210"/>
    <col min="11521" max="11521" width="7.42578125" style="210" customWidth="1"/>
    <col min="11522" max="11522" width="7.140625" style="210" customWidth="1"/>
    <col min="11523" max="11523" width="18.28515625" style="210" customWidth="1"/>
    <col min="11524" max="11524" width="2.28515625" style="210" customWidth="1"/>
    <col min="11525" max="11525" width="2.7109375" style="210" customWidth="1"/>
    <col min="11526" max="11532" width="2.28515625" style="210" customWidth="1"/>
    <col min="11533" max="11533" width="2.7109375" style="210" customWidth="1"/>
    <col min="11534" max="11536" width="2.28515625" style="210" customWidth="1"/>
    <col min="11537" max="11537" width="2.5703125" style="210" customWidth="1"/>
    <col min="11538" max="11538" width="6" style="210" customWidth="1"/>
    <col min="11539" max="11539" width="4" style="210" customWidth="1"/>
    <col min="11540" max="11540" width="1.42578125" style="210" customWidth="1"/>
    <col min="11541" max="11541" width="4.5703125" style="210" customWidth="1"/>
    <col min="11542" max="11542" width="2" style="210" customWidth="1"/>
    <col min="11543" max="11543" width="4.140625" style="210" customWidth="1"/>
    <col min="11544" max="11544" width="1.140625" style="210" customWidth="1"/>
    <col min="11545" max="11545" width="4" style="210" customWidth="1"/>
    <col min="11546" max="11547" width="0" style="210" hidden="1" customWidth="1"/>
    <col min="11548" max="11776" width="11.42578125" style="210"/>
    <col min="11777" max="11777" width="7.42578125" style="210" customWidth="1"/>
    <col min="11778" max="11778" width="7.140625" style="210" customWidth="1"/>
    <col min="11779" max="11779" width="18.28515625" style="210" customWidth="1"/>
    <col min="11780" max="11780" width="2.28515625" style="210" customWidth="1"/>
    <col min="11781" max="11781" width="2.7109375" style="210" customWidth="1"/>
    <col min="11782" max="11788" width="2.28515625" style="210" customWidth="1"/>
    <col min="11789" max="11789" width="2.7109375" style="210" customWidth="1"/>
    <col min="11790" max="11792" width="2.28515625" style="210" customWidth="1"/>
    <col min="11793" max="11793" width="2.5703125" style="210" customWidth="1"/>
    <col min="11794" max="11794" width="6" style="210" customWidth="1"/>
    <col min="11795" max="11795" width="4" style="210" customWidth="1"/>
    <col min="11796" max="11796" width="1.42578125" style="210" customWidth="1"/>
    <col min="11797" max="11797" width="4.5703125" style="210" customWidth="1"/>
    <col min="11798" max="11798" width="2" style="210" customWidth="1"/>
    <col min="11799" max="11799" width="4.140625" style="210" customWidth="1"/>
    <col min="11800" max="11800" width="1.140625" style="210" customWidth="1"/>
    <col min="11801" max="11801" width="4" style="210" customWidth="1"/>
    <col min="11802" max="11803" width="0" style="210" hidden="1" customWidth="1"/>
    <col min="11804" max="12032" width="11.42578125" style="210"/>
    <col min="12033" max="12033" width="7.42578125" style="210" customWidth="1"/>
    <col min="12034" max="12034" width="7.140625" style="210" customWidth="1"/>
    <col min="12035" max="12035" width="18.28515625" style="210" customWidth="1"/>
    <col min="12036" max="12036" width="2.28515625" style="210" customWidth="1"/>
    <col min="12037" max="12037" width="2.7109375" style="210" customWidth="1"/>
    <col min="12038" max="12044" width="2.28515625" style="210" customWidth="1"/>
    <col min="12045" max="12045" width="2.7109375" style="210" customWidth="1"/>
    <col min="12046" max="12048" width="2.28515625" style="210" customWidth="1"/>
    <col min="12049" max="12049" width="2.5703125" style="210" customWidth="1"/>
    <col min="12050" max="12050" width="6" style="210" customWidth="1"/>
    <col min="12051" max="12051" width="4" style="210" customWidth="1"/>
    <col min="12052" max="12052" width="1.42578125" style="210" customWidth="1"/>
    <col min="12053" max="12053" width="4.5703125" style="210" customWidth="1"/>
    <col min="12054" max="12054" width="2" style="210" customWidth="1"/>
    <col min="12055" max="12055" width="4.140625" style="210" customWidth="1"/>
    <col min="12056" max="12056" width="1.140625" style="210" customWidth="1"/>
    <col min="12057" max="12057" width="4" style="210" customWidth="1"/>
    <col min="12058" max="12059" width="0" style="210" hidden="1" customWidth="1"/>
    <col min="12060" max="12288" width="11.42578125" style="210"/>
    <col min="12289" max="12289" width="7.42578125" style="210" customWidth="1"/>
    <col min="12290" max="12290" width="7.140625" style="210" customWidth="1"/>
    <col min="12291" max="12291" width="18.28515625" style="210" customWidth="1"/>
    <col min="12292" max="12292" width="2.28515625" style="210" customWidth="1"/>
    <col min="12293" max="12293" width="2.7109375" style="210" customWidth="1"/>
    <col min="12294" max="12300" width="2.28515625" style="210" customWidth="1"/>
    <col min="12301" max="12301" width="2.7109375" style="210" customWidth="1"/>
    <col min="12302" max="12304" width="2.28515625" style="210" customWidth="1"/>
    <col min="12305" max="12305" width="2.5703125" style="210" customWidth="1"/>
    <col min="12306" max="12306" width="6" style="210" customWidth="1"/>
    <col min="12307" max="12307" width="4" style="210" customWidth="1"/>
    <col min="12308" max="12308" width="1.42578125" style="210" customWidth="1"/>
    <col min="12309" max="12309" width="4.5703125" style="210" customWidth="1"/>
    <col min="12310" max="12310" width="2" style="210" customWidth="1"/>
    <col min="12311" max="12311" width="4.140625" style="210" customWidth="1"/>
    <col min="12312" max="12312" width="1.140625" style="210" customWidth="1"/>
    <col min="12313" max="12313" width="4" style="210" customWidth="1"/>
    <col min="12314" max="12315" width="0" style="210" hidden="1" customWidth="1"/>
    <col min="12316" max="12544" width="11.42578125" style="210"/>
    <col min="12545" max="12545" width="7.42578125" style="210" customWidth="1"/>
    <col min="12546" max="12546" width="7.140625" style="210" customWidth="1"/>
    <col min="12547" max="12547" width="18.28515625" style="210" customWidth="1"/>
    <col min="12548" max="12548" width="2.28515625" style="210" customWidth="1"/>
    <col min="12549" max="12549" width="2.7109375" style="210" customWidth="1"/>
    <col min="12550" max="12556" width="2.28515625" style="210" customWidth="1"/>
    <col min="12557" max="12557" width="2.7109375" style="210" customWidth="1"/>
    <col min="12558" max="12560" width="2.28515625" style="210" customWidth="1"/>
    <col min="12561" max="12561" width="2.5703125" style="210" customWidth="1"/>
    <col min="12562" max="12562" width="6" style="210" customWidth="1"/>
    <col min="12563" max="12563" width="4" style="210" customWidth="1"/>
    <col min="12564" max="12564" width="1.42578125" style="210" customWidth="1"/>
    <col min="12565" max="12565" width="4.5703125" style="210" customWidth="1"/>
    <col min="12566" max="12566" width="2" style="210" customWidth="1"/>
    <col min="12567" max="12567" width="4.140625" style="210" customWidth="1"/>
    <col min="12568" max="12568" width="1.140625" style="210" customWidth="1"/>
    <col min="12569" max="12569" width="4" style="210" customWidth="1"/>
    <col min="12570" max="12571" width="0" style="210" hidden="1" customWidth="1"/>
    <col min="12572" max="12800" width="11.42578125" style="210"/>
    <col min="12801" max="12801" width="7.42578125" style="210" customWidth="1"/>
    <col min="12802" max="12802" width="7.140625" style="210" customWidth="1"/>
    <col min="12803" max="12803" width="18.28515625" style="210" customWidth="1"/>
    <col min="12804" max="12804" width="2.28515625" style="210" customWidth="1"/>
    <col min="12805" max="12805" width="2.7109375" style="210" customWidth="1"/>
    <col min="12806" max="12812" width="2.28515625" style="210" customWidth="1"/>
    <col min="12813" max="12813" width="2.7109375" style="210" customWidth="1"/>
    <col min="12814" max="12816" width="2.28515625" style="210" customWidth="1"/>
    <col min="12817" max="12817" width="2.5703125" style="210" customWidth="1"/>
    <col min="12818" max="12818" width="6" style="210" customWidth="1"/>
    <col min="12819" max="12819" width="4" style="210" customWidth="1"/>
    <col min="12820" max="12820" width="1.42578125" style="210" customWidth="1"/>
    <col min="12821" max="12821" width="4.5703125" style="210" customWidth="1"/>
    <col min="12822" max="12822" width="2" style="210" customWidth="1"/>
    <col min="12823" max="12823" width="4.140625" style="210" customWidth="1"/>
    <col min="12824" max="12824" width="1.140625" style="210" customWidth="1"/>
    <col min="12825" max="12825" width="4" style="210" customWidth="1"/>
    <col min="12826" max="12827" width="0" style="210" hidden="1" customWidth="1"/>
    <col min="12828" max="13056" width="11.42578125" style="210"/>
    <col min="13057" max="13057" width="7.42578125" style="210" customWidth="1"/>
    <col min="13058" max="13058" width="7.140625" style="210" customWidth="1"/>
    <col min="13059" max="13059" width="18.28515625" style="210" customWidth="1"/>
    <col min="13060" max="13060" width="2.28515625" style="210" customWidth="1"/>
    <col min="13061" max="13061" width="2.7109375" style="210" customWidth="1"/>
    <col min="13062" max="13068" width="2.28515625" style="210" customWidth="1"/>
    <col min="13069" max="13069" width="2.7109375" style="210" customWidth="1"/>
    <col min="13070" max="13072" width="2.28515625" style="210" customWidth="1"/>
    <col min="13073" max="13073" width="2.5703125" style="210" customWidth="1"/>
    <col min="13074" max="13074" width="6" style="210" customWidth="1"/>
    <col min="13075" max="13075" width="4" style="210" customWidth="1"/>
    <col min="13076" max="13076" width="1.42578125" style="210" customWidth="1"/>
    <col min="13077" max="13077" width="4.5703125" style="210" customWidth="1"/>
    <col min="13078" max="13078" width="2" style="210" customWidth="1"/>
    <col min="13079" max="13079" width="4.140625" style="210" customWidth="1"/>
    <col min="13080" max="13080" width="1.140625" style="210" customWidth="1"/>
    <col min="13081" max="13081" width="4" style="210" customWidth="1"/>
    <col min="13082" max="13083" width="0" style="210" hidden="1" customWidth="1"/>
    <col min="13084" max="13312" width="11.42578125" style="210"/>
    <col min="13313" max="13313" width="7.42578125" style="210" customWidth="1"/>
    <col min="13314" max="13314" width="7.140625" style="210" customWidth="1"/>
    <col min="13315" max="13315" width="18.28515625" style="210" customWidth="1"/>
    <col min="13316" max="13316" width="2.28515625" style="210" customWidth="1"/>
    <col min="13317" max="13317" width="2.7109375" style="210" customWidth="1"/>
    <col min="13318" max="13324" width="2.28515625" style="210" customWidth="1"/>
    <col min="13325" max="13325" width="2.7109375" style="210" customWidth="1"/>
    <col min="13326" max="13328" width="2.28515625" style="210" customWidth="1"/>
    <col min="13329" max="13329" width="2.5703125" style="210" customWidth="1"/>
    <col min="13330" max="13330" width="6" style="210" customWidth="1"/>
    <col min="13331" max="13331" width="4" style="210" customWidth="1"/>
    <col min="13332" max="13332" width="1.42578125" style="210" customWidth="1"/>
    <col min="13333" max="13333" width="4.5703125" style="210" customWidth="1"/>
    <col min="13334" max="13334" width="2" style="210" customWidth="1"/>
    <col min="13335" max="13335" width="4.140625" style="210" customWidth="1"/>
    <col min="13336" max="13336" width="1.140625" style="210" customWidth="1"/>
    <col min="13337" max="13337" width="4" style="210" customWidth="1"/>
    <col min="13338" max="13339" width="0" style="210" hidden="1" customWidth="1"/>
    <col min="13340" max="13568" width="11.42578125" style="210"/>
    <col min="13569" max="13569" width="7.42578125" style="210" customWidth="1"/>
    <col min="13570" max="13570" width="7.140625" style="210" customWidth="1"/>
    <col min="13571" max="13571" width="18.28515625" style="210" customWidth="1"/>
    <col min="13572" max="13572" width="2.28515625" style="210" customWidth="1"/>
    <col min="13573" max="13573" width="2.7109375" style="210" customWidth="1"/>
    <col min="13574" max="13580" width="2.28515625" style="210" customWidth="1"/>
    <col min="13581" max="13581" width="2.7109375" style="210" customWidth="1"/>
    <col min="13582" max="13584" width="2.28515625" style="210" customWidth="1"/>
    <col min="13585" max="13585" width="2.5703125" style="210" customWidth="1"/>
    <col min="13586" max="13586" width="6" style="210" customWidth="1"/>
    <col min="13587" max="13587" width="4" style="210" customWidth="1"/>
    <col min="13588" max="13588" width="1.42578125" style="210" customWidth="1"/>
    <col min="13589" max="13589" width="4.5703125" style="210" customWidth="1"/>
    <col min="13590" max="13590" width="2" style="210" customWidth="1"/>
    <col min="13591" max="13591" width="4.140625" style="210" customWidth="1"/>
    <col min="13592" max="13592" width="1.140625" style="210" customWidth="1"/>
    <col min="13593" max="13593" width="4" style="210" customWidth="1"/>
    <col min="13594" max="13595" width="0" style="210" hidden="1" customWidth="1"/>
    <col min="13596" max="13824" width="11.42578125" style="210"/>
    <col min="13825" max="13825" width="7.42578125" style="210" customWidth="1"/>
    <col min="13826" max="13826" width="7.140625" style="210" customWidth="1"/>
    <col min="13827" max="13827" width="18.28515625" style="210" customWidth="1"/>
    <col min="13828" max="13828" width="2.28515625" style="210" customWidth="1"/>
    <col min="13829" max="13829" width="2.7109375" style="210" customWidth="1"/>
    <col min="13830" max="13836" width="2.28515625" style="210" customWidth="1"/>
    <col min="13837" max="13837" width="2.7109375" style="210" customWidth="1"/>
    <col min="13838" max="13840" width="2.28515625" style="210" customWidth="1"/>
    <col min="13841" max="13841" width="2.5703125" style="210" customWidth="1"/>
    <col min="13842" max="13842" width="6" style="210" customWidth="1"/>
    <col min="13843" max="13843" width="4" style="210" customWidth="1"/>
    <col min="13844" max="13844" width="1.42578125" style="210" customWidth="1"/>
    <col min="13845" max="13845" width="4.5703125" style="210" customWidth="1"/>
    <col min="13846" max="13846" width="2" style="210" customWidth="1"/>
    <col min="13847" max="13847" width="4.140625" style="210" customWidth="1"/>
    <col min="13848" max="13848" width="1.140625" style="210" customWidth="1"/>
    <col min="13849" max="13849" width="4" style="210" customWidth="1"/>
    <col min="13850" max="13851" width="0" style="210" hidden="1" customWidth="1"/>
    <col min="13852" max="14080" width="11.42578125" style="210"/>
    <col min="14081" max="14081" width="7.42578125" style="210" customWidth="1"/>
    <col min="14082" max="14082" width="7.140625" style="210" customWidth="1"/>
    <col min="14083" max="14083" width="18.28515625" style="210" customWidth="1"/>
    <col min="14084" max="14084" width="2.28515625" style="210" customWidth="1"/>
    <col min="14085" max="14085" width="2.7109375" style="210" customWidth="1"/>
    <col min="14086" max="14092" width="2.28515625" style="210" customWidth="1"/>
    <col min="14093" max="14093" width="2.7109375" style="210" customWidth="1"/>
    <col min="14094" max="14096" width="2.28515625" style="210" customWidth="1"/>
    <col min="14097" max="14097" width="2.5703125" style="210" customWidth="1"/>
    <col min="14098" max="14098" width="6" style="210" customWidth="1"/>
    <col min="14099" max="14099" width="4" style="210" customWidth="1"/>
    <col min="14100" max="14100" width="1.42578125" style="210" customWidth="1"/>
    <col min="14101" max="14101" width="4.5703125" style="210" customWidth="1"/>
    <col min="14102" max="14102" width="2" style="210" customWidth="1"/>
    <col min="14103" max="14103" width="4.140625" style="210" customWidth="1"/>
    <col min="14104" max="14104" width="1.140625" style="210" customWidth="1"/>
    <col min="14105" max="14105" width="4" style="210" customWidth="1"/>
    <col min="14106" max="14107" width="0" style="210" hidden="1" customWidth="1"/>
    <col min="14108" max="14336" width="11.42578125" style="210"/>
    <col min="14337" max="14337" width="7.42578125" style="210" customWidth="1"/>
    <col min="14338" max="14338" width="7.140625" style="210" customWidth="1"/>
    <col min="14339" max="14339" width="18.28515625" style="210" customWidth="1"/>
    <col min="14340" max="14340" width="2.28515625" style="210" customWidth="1"/>
    <col min="14341" max="14341" width="2.7109375" style="210" customWidth="1"/>
    <col min="14342" max="14348" width="2.28515625" style="210" customWidth="1"/>
    <col min="14349" max="14349" width="2.7109375" style="210" customWidth="1"/>
    <col min="14350" max="14352" width="2.28515625" style="210" customWidth="1"/>
    <col min="14353" max="14353" width="2.5703125" style="210" customWidth="1"/>
    <col min="14354" max="14354" width="6" style="210" customWidth="1"/>
    <col min="14355" max="14355" width="4" style="210" customWidth="1"/>
    <col min="14356" max="14356" width="1.42578125" style="210" customWidth="1"/>
    <col min="14357" max="14357" width="4.5703125" style="210" customWidth="1"/>
    <col min="14358" max="14358" width="2" style="210" customWidth="1"/>
    <col min="14359" max="14359" width="4.140625" style="210" customWidth="1"/>
    <col min="14360" max="14360" width="1.140625" style="210" customWidth="1"/>
    <col min="14361" max="14361" width="4" style="210" customWidth="1"/>
    <col min="14362" max="14363" width="0" style="210" hidden="1" customWidth="1"/>
    <col min="14364" max="14592" width="11.42578125" style="210"/>
    <col min="14593" max="14593" width="7.42578125" style="210" customWidth="1"/>
    <col min="14594" max="14594" width="7.140625" style="210" customWidth="1"/>
    <col min="14595" max="14595" width="18.28515625" style="210" customWidth="1"/>
    <col min="14596" max="14596" width="2.28515625" style="210" customWidth="1"/>
    <col min="14597" max="14597" width="2.7109375" style="210" customWidth="1"/>
    <col min="14598" max="14604" width="2.28515625" style="210" customWidth="1"/>
    <col min="14605" max="14605" width="2.7109375" style="210" customWidth="1"/>
    <col min="14606" max="14608" width="2.28515625" style="210" customWidth="1"/>
    <col min="14609" max="14609" width="2.5703125" style="210" customWidth="1"/>
    <col min="14610" max="14610" width="6" style="210" customWidth="1"/>
    <col min="14611" max="14611" width="4" style="210" customWidth="1"/>
    <col min="14612" max="14612" width="1.42578125" style="210" customWidth="1"/>
    <col min="14613" max="14613" width="4.5703125" style="210" customWidth="1"/>
    <col min="14614" max="14614" width="2" style="210" customWidth="1"/>
    <col min="14615" max="14615" width="4.140625" style="210" customWidth="1"/>
    <col min="14616" max="14616" width="1.140625" style="210" customWidth="1"/>
    <col min="14617" max="14617" width="4" style="210" customWidth="1"/>
    <col min="14618" max="14619" width="0" style="210" hidden="1" customWidth="1"/>
    <col min="14620" max="14848" width="11.42578125" style="210"/>
    <col min="14849" max="14849" width="7.42578125" style="210" customWidth="1"/>
    <col min="14850" max="14850" width="7.140625" style="210" customWidth="1"/>
    <col min="14851" max="14851" width="18.28515625" style="210" customWidth="1"/>
    <col min="14852" max="14852" width="2.28515625" style="210" customWidth="1"/>
    <col min="14853" max="14853" width="2.7109375" style="210" customWidth="1"/>
    <col min="14854" max="14860" width="2.28515625" style="210" customWidth="1"/>
    <col min="14861" max="14861" width="2.7109375" style="210" customWidth="1"/>
    <col min="14862" max="14864" width="2.28515625" style="210" customWidth="1"/>
    <col min="14865" max="14865" width="2.5703125" style="210" customWidth="1"/>
    <col min="14866" max="14866" width="6" style="210" customWidth="1"/>
    <col min="14867" max="14867" width="4" style="210" customWidth="1"/>
    <col min="14868" max="14868" width="1.42578125" style="210" customWidth="1"/>
    <col min="14869" max="14869" width="4.5703125" style="210" customWidth="1"/>
    <col min="14870" max="14870" width="2" style="210" customWidth="1"/>
    <col min="14871" max="14871" width="4.140625" style="210" customWidth="1"/>
    <col min="14872" max="14872" width="1.140625" style="210" customWidth="1"/>
    <col min="14873" max="14873" width="4" style="210" customWidth="1"/>
    <col min="14874" max="14875" width="0" style="210" hidden="1" customWidth="1"/>
    <col min="14876" max="15104" width="11.42578125" style="210"/>
    <col min="15105" max="15105" width="7.42578125" style="210" customWidth="1"/>
    <col min="15106" max="15106" width="7.140625" style="210" customWidth="1"/>
    <col min="15107" max="15107" width="18.28515625" style="210" customWidth="1"/>
    <col min="15108" max="15108" width="2.28515625" style="210" customWidth="1"/>
    <col min="15109" max="15109" width="2.7109375" style="210" customWidth="1"/>
    <col min="15110" max="15116" width="2.28515625" style="210" customWidth="1"/>
    <col min="15117" max="15117" width="2.7109375" style="210" customWidth="1"/>
    <col min="15118" max="15120" width="2.28515625" style="210" customWidth="1"/>
    <col min="15121" max="15121" width="2.5703125" style="210" customWidth="1"/>
    <col min="15122" max="15122" width="6" style="210" customWidth="1"/>
    <col min="15123" max="15123" width="4" style="210" customWidth="1"/>
    <col min="15124" max="15124" width="1.42578125" style="210" customWidth="1"/>
    <col min="15125" max="15125" width="4.5703125" style="210" customWidth="1"/>
    <col min="15126" max="15126" width="2" style="210" customWidth="1"/>
    <col min="15127" max="15127" width="4.140625" style="210" customWidth="1"/>
    <col min="15128" max="15128" width="1.140625" style="210" customWidth="1"/>
    <col min="15129" max="15129" width="4" style="210" customWidth="1"/>
    <col min="15130" max="15131" width="0" style="210" hidden="1" customWidth="1"/>
    <col min="15132" max="15360" width="11.42578125" style="210"/>
    <col min="15361" max="15361" width="7.42578125" style="210" customWidth="1"/>
    <col min="15362" max="15362" width="7.140625" style="210" customWidth="1"/>
    <col min="15363" max="15363" width="18.28515625" style="210" customWidth="1"/>
    <col min="15364" max="15364" width="2.28515625" style="210" customWidth="1"/>
    <col min="15365" max="15365" width="2.7109375" style="210" customWidth="1"/>
    <col min="15366" max="15372" width="2.28515625" style="210" customWidth="1"/>
    <col min="15373" max="15373" width="2.7109375" style="210" customWidth="1"/>
    <col min="15374" max="15376" width="2.28515625" style="210" customWidth="1"/>
    <col min="15377" max="15377" width="2.5703125" style="210" customWidth="1"/>
    <col min="15378" max="15378" width="6" style="210" customWidth="1"/>
    <col min="15379" max="15379" width="4" style="210" customWidth="1"/>
    <col min="15380" max="15380" width="1.42578125" style="210" customWidth="1"/>
    <col min="15381" max="15381" width="4.5703125" style="210" customWidth="1"/>
    <col min="15382" max="15382" width="2" style="210" customWidth="1"/>
    <col min="15383" max="15383" width="4.140625" style="210" customWidth="1"/>
    <col min="15384" max="15384" width="1.140625" style="210" customWidth="1"/>
    <col min="15385" max="15385" width="4" style="210" customWidth="1"/>
    <col min="15386" max="15387" width="0" style="210" hidden="1" customWidth="1"/>
    <col min="15388" max="15616" width="11.42578125" style="210"/>
    <col min="15617" max="15617" width="7.42578125" style="210" customWidth="1"/>
    <col min="15618" max="15618" width="7.140625" style="210" customWidth="1"/>
    <col min="15619" max="15619" width="18.28515625" style="210" customWidth="1"/>
    <col min="15620" max="15620" width="2.28515625" style="210" customWidth="1"/>
    <col min="15621" max="15621" width="2.7109375" style="210" customWidth="1"/>
    <col min="15622" max="15628" width="2.28515625" style="210" customWidth="1"/>
    <col min="15629" max="15629" width="2.7109375" style="210" customWidth="1"/>
    <col min="15630" max="15632" width="2.28515625" style="210" customWidth="1"/>
    <col min="15633" max="15633" width="2.5703125" style="210" customWidth="1"/>
    <col min="15634" max="15634" width="6" style="210" customWidth="1"/>
    <col min="15635" max="15635" width="4" style="210" customWidth="1"/>
    <col min="15636" max="15636" width="1.42578125" style="210" customWidth="1"/>
    <col min="15637" max="15637" width="4.5703125" style="210" customWidth="1"/>
    <col min="15638" max="15638" width="2" style="210" customWidth="1"/>
    <col min="15639" max="15639" width="4.140625" style="210" customWidth="1"/>
    <col min="15640" max="15640" width="1.140625" style="210" customWidth="1"/>
    <col min="15641" max="15641" width="4" style="210" customWidth="1"/>
    <col min="15642" max="15643" width="0" style="210" hidden="1" customWidth="1"/>
    <col min="15644" max="15872" width="11.42578125" style="210"/>
    <col min="15873" max="15873" width="7.42578125" style="210" customWidth="1"/>
    <col min="15874" max="15874" width="7.140625" style="210" customWidth="1"/>
    <col min="15875" max="15875" width="18.28515625" style="210" customWidth="1"/>
    <col min="15876" max="15876" width="2.28515625" style="210" customWidth="1"/>
    <col min="15877" max="15877" width="2.7109375" style="210" customWidth="1"/>
    <col min="15878" max="15884" width="2.28515625" style="210" customWidth="1"/>
    <col min="15885" max="15885" width="2.7109375" style="210" customWidth="1"/>
    <col min="15886" max="15888" width="2.28515625" style="210" customWidth="1"/>
    <col min="15889" max="15889" width="2.5703125" style="210" customWidth="1"/>
    <col min="15890" max="15890" width="6" style="210" customWidth="1"/>
    <col min="15891" max="15891" width="4" style="210" customWidth="1"/>
    <col min="15892" max="15892" width="1.42578125" style="210" customWidth="1"/>
    <col min="15893" max="15893" width="4.5703125" style="210" customWidth="1"/>
    <col min="15894" max="15894" width="2" style="210" customWidth="1"/>
    <col min="15895" max="15895" width="4.140625" style="210" customWidth="1"/>
    <col min="15896" max="15896" width="1.140625" style="210" customWidth="1"/>
    <col min="15897" max="15897" width="4" style="210" customWidth="1"/>
    <col min="15898" max="15899" width="0" style="210" hidden="1" customWidth="1"/>
    <col min="15900" max="16128" width="11.42578125" style="210"/>
    <col min="16129" max="16129" width="7.42578125" style="210" customWidth="1"/>
    <col min="16130" max="16130" width="7.140625" style="210" customWidth="1"/>
    <col min="16131" max="16131" width="18.28515625" style="210" customWidth="1"/>
    <col min="16132" max="16132" width="2.28515625" style="210" customWidth="1"/>
    <col min="16133" max="16133" width="2.7109375" style="210" customWidth="1"/>
    <col min="16134" max="16140" width="2.28515625" style="210" customWidth="1"/>
    <col min="16141" max="16141" width="2.7109375" style="210" customWidth="1"/>
    <col min="16142" max="16144" width="2.28515625" style="210" customWidth="1"/>
    <col min="16145" max="16145" width="2.5703125" style="210" customWidth="1"/>
    <col min="16146" max="16146" width="6" style="210" customWidth="1"/>
    <col min="16147" max="16147" width="4" style="210" customWidth="1"/>
    <col min="16148" max="16148" width="1.42578125" style="210" customWidth="1"/>
    <col min="16149" max="16149" width="4.5703125" style="210" customWidth="1"/>
    <col min="16150" max="16150" width="2" style="210" customWidth="1"/>
    <col min="16151" max="16151" width="4.140625" style="210" customWidth="1"/>
    <col min="16152" max="16152" width="1.140625" style="210" customWidth="1"/>
    <col min="16153" max="16153" width="4" style="210" customWidth="1"/>
    <col min="16154" max="16155" width="0" style="210" hidden="1" customWidth="1"/>
    <col min="16156" max="16384" width="11.42578125" style="210"/>
  </cols>
  <sheetData>
    <row r="1" spans="1:28" x14ac:dyDescent="0.2">
      <c r="D1" s="210"/>
      <c r="E1" s="210"/>
      <c r="F1" s="210"/>
      <c r="G1" s="210"/>
      <c r="H1" s="210"/>
      <c r="I1" s="210"/>
      <c r="J1" s="210"/>
      <c r="K1" s="210"/>
      <c r="L1" s="210"/>
      <c r="M1" s="210"/>
      <c r="N1" s="210"/>
      <c r="O1" s="210"/>
      <c r="P1" s="210"/>
      <c r="Q1" s="210"/>
      <c r="R1" s="210"/>
      <c r="S1" s="210"/>
      <c r="T1" s="210"/>
      <c r="U1" s="210"/>
      <c r="V1" s="210"/>
      <c r="W1" s="210"/>
      <c r="X1" s="210"/>
      <c r="Y1" s="210"/>
    </row>
    <row r="2" spans="1:28" s="213" customFormat="1" x14ac:dyDescent="0.2">
      <c r="A2" s="211" t="s">
        <v>187</v>
      </c>
      <c r="B2" s="212"/>
      <c r="D2" s="213" t="s">
        <v>90</v>
      </c>
      <c r="S2" s="214"/>
      <c r="T2" s="215" t="s">
        <v>64</v>
      </c>
      <c r="U2" s="214"/>
      <c r="V2" s="215"/>
      <c r="W2" s="215"/>
      <c r="X2" s="215" t="s">
        <v>90</v>
      </c>
      <c r="Y2" s="215"/>
    </row>
    <row r="3" spans="1:28" s="213" customFormat="1" x14ac:dyDescent="0.2">
      <c r="A3" s="211"/>
      <c r="B3" s="142" t="s">
        <v>163</v>
      </c>
      <c r="D3" s="216" t="str">
        <f>($W$23)</f>
        <v/>
      </c>
      <c r="E3" s="216" t="str">
        <f>($Y$29)</f>
        <v/>
      </c>
      <c r="F3" s="216" t="str">
        <f>($W$35)</f>
        <v/>
      </c>
      <c r="G3" s="216" t="str">
        <f>W41</f>
        <v/>
      </c>
      <c r="H3" s="216" t="str">
        <f>Y48</f>
        <v/>
      </c>
      <c r="I3" s="216" t="str">
        <f>W51</f>
        <v/>
      </c>
      <c r="J3" s="216" t="str">
        <f>$Y$70</f>
        <v/>
      </c>
      <c r="K3" s="216" t="str">
        <f>W76</f>
        <v/>
      </c>
      <c r="L3" s="216" t="str">
        <f>Y82</f>
        <v/>
      </c>
      <c r="M3" s="216" t="str">
        <f>Y85</f>
        <v/>
      </c>
      <c r="N3" s="216" t="str">
        <f>W90</f>
        <v/>
      </c>
      <c r="O3" s="216" t="str">
        <f>Y94</f>
        <v/>
      </c>
      <c r="P3" s="217"/>
      <c r="Q3" s="217"/>
      <c r="R3" s="217"/>
      <c r="S3" s="218" t="str">
        <f>IF($S$23="","",SUM($S$23+$U$29+$S$35+$S$41+$U$48+$S$51+$U$70+$S$76+$U$82+$U$85+$S$90+$U$94))</f>
        <v/>
      </c>
      <c r="T3" s="1" t="s">
        <v>92</v>
      </c>
      <c r="U3" s="218" t="str">
        <f>IF($S$23="","",SUM($U$23+$S$29+$U$35+$U$41+$S$48+$U$51+$S$70+$U$76+$S$82+$S$85+$U$90+$S$94))</f>
        <v/>
      </c>
      <c r="V3" s="1"/>
      <c r="W3" s="218" t="str">
        <f>IF($S$23="","",SUM($W$23+$Y$29+$W$35+$W$41+$Y$48+$W$51+$Y$70+$W$76+$Y$82+$Y$85+$W$90+$Y$94))</f>
        <v/>
      </c>
      <c r="X3" s="1" t="s">
        <v>92</v>
      </c>
      <c r="Y3" s="218" t="str">
        <f>IF($S$23="","",SUM($Y$23+$W$29+$Y$35+$Y$41+$W$48+$Y$51+$W$70+$Y$76+$W$82+$W$85+$Y$90+$W$94))</f>
        <v/>
      </c>
      <c r="AB3" s="219"/>
    </row>
    <row r="4" spans="1:28" s="213" customFormat="1" x14ac:dyDescent="0.2">
      <c r="A4" s="211"/>
      <c r="B4" s="142" t="s">
        <v>164</v>
      </c>
      <c r="D4" s="216" t="str">
        <f>($W$24)</f>
        <v/>
      </c>
      <c r="E4" s="216" t="str">
        <f>($Y$30)</f>
        <v/>
      </c>
      <c r="F4" s="216" t="str">
        <f>($W$36)</f>
        <v/>
      </c>
      <c r="G4" s="216" t="str">
        <f>Y41</f>
        <v/>
      </c>
      <c r="H4" s="216" t="str">
        <f>Y45</f>
        <v/>
      </c>
      <c r="I4" s="216" t="str">
        <f>W47</f>
        <v/>
      </c>
      <c r="J4" s="216" t="str">
        <f>Y69</f>
        <v/>
      </c>
      <c r="K4" s="216" t="str">
        <f>W75</f>
        <v/>
      </c>
      <c r="L4" s="216" t="str">
        <f>Y81</f>
        <v/>
      </c>
      <c r="M4" s="216" t="str">
        <f>W88</f>
        <v/>
      </c>
      <c r="N4" s="216" t="str">
        <f>Y96</f>
        <v/>
      </c>
      <c r="O4" s="216" t="str">
        <f>W94</f>
        <v/>
      </c>
      <c r="P4" s="217"/>
      <c r="Q4" s="217"/>
      <c r="R4" s="217"/>
      <c r="S4" s="218" t="str">
        <f>IF($S$24="","",SUM($S$24+$U$30+$S$36+$U$41+$U$45+$S$47+$U$69+$S$75+$U$81+$S$88+$U$96+$S$94))</f>
        <v/>
      </c>
      <c r="T4" s="1" t="s">
        <v>92</v>
      </c>
      <c r="U4" s="218" t="str">
        <f>IF($S$24="","",SUM($U$24+$S$30+$U$36+$S$41+$S$45+$U$47+$S$69+$U$75+$S$81+$U$88+$S$96+$U$94))</f>
        <v/>
      </c>
      <c r="V4" s="1"/>
      <c r="W4" s="218" t="str">
        <f>IF($S$24="","",SUM($W$24+$Y$30+$W$36+$Y$41+$Y$45+$W$47+$Y$69+$W$75+$Y$81+$W$88+$Y$96+$W$94))</f>
        <v/>
      </c>
      <c r="X4" s="1" t="s">
        <v>92</v>
      </c>
      <c r="Y4" s="218" t="str">
        <f>IF($S$24="","",SUM($Y$24+$W$30+$Y$36+$W$41+$W$45+$Y$47+$W$69+$Y$75+$W$81+$Y$88+$W$96+$Y$94))</f>
        <v/>
      </c>
      <c r="AB4" s="219"/>
    </row>
    <row r="5" spans="1:28" s="213" customFormat="1" x14ac:dyDescent="0.2">
      <c r="A5" s="211"/>
      <c r="B5" s="153" t="s">
        <v>123</v>
      </c>
      <c r="D5" s="216" t="str">
        <f>($W$26)</f>
        <v/>
      </c>
      <c r="E5" s="216" t="str">
        <f>($Y$32)</f>
        <v/>
      </c>
      <c r="F5" s="216" t="str">
        <f>($W$38)</f>
        <v/>
      </c>
      <c r="G5" s="216" t="str">
        <f>W42</f>
        <v/>
      </c>
      <c r="H5" s="216" t="str">
        <f>Y47</f>
        <v/>
      </c>
      <c r="I5" s="216" t="str">
        <f>Y51</f>
        <v/>
      </c>
      <c r="J5" s="216" t="str">
        <f>Y67</f>
        <v/>
      </c>
      <c r="K5" s="216" t="str">
        <f>W73</f>
        <v/>
      </c>
      <c r="L5" s="216" t="str">
        <f>Y79</f>
        <v/>
      </c>
      <c r="M5" s="216" t="str">
        <f>W85</f>
        <v/>
      </c>
      <c r="N5" s="216" t="str">
        <f>W96</f>
        <v/>
      </c>
      <c r="O5" s="216" t="str">
        <f>Y93</f>
        <v/>
      </c>
      <c r="P5" s="217"/>
      <c r="Q5" s="217"/>
      <c r="R5" s="217"/>
      <c r="S5" s="218" t="str">
        <f>IF($S$26="","",SUM($S$26+$U$32+$S$38+$S$42+$U$47+$U$51+$U$67+$S$73+$U$79+$S$85+$S$96+$U$93))</f>
        <v/>
      </c>
      <c r="T5" s="1" t="s">
        <v>92</v>
      </c>
      <c r="U5" s="218" t="str">
        <f>IF($S$26="","",SUM($U$26+$S$32+$U$38+$U$42+$S$47+$S$51+$S$67+$U$73+$S$79+$U$85+$U$96+$S$93))</f>
        <v/>
      </c>
      <c r="V5" s="1"/>
      <c r="W5" s="218" t="str">
        <f>IF($S$26="","",SUM($W$26+$Y$32+$W$38+$W$42+$Y$47+$Y$51+$Y$67+$W$73+$Y$79+$W$85+$W$96+$Y$93))</f>
        <v/>
      </c>
      <c r="X5" s="1" t="s">
        <v>92</v>
      </c>
      <c r="Y5" s="218" t="str">
        <f>IF($S$26="","",SUM($Y$26+$W$32+$Y$38+$Y$42+$W$47+$W$51+$W$67+$Y$73+$W$79+$Y$85+$Y$96+$W$93))</f>
        <v/>
      </c>
      <c r="AB5" s="219"/>
    </row>
    <row r="6" spans="1:28" s="213" customFormat="1" x14ac:dyDescent="0.2">
      <c r="A6" s="211"/>
      <c r="B6" s="142" t="s">
        <v>171</v>
      </c>
      <c r="D6" s="216" t="str">
        <f>($W$27)</f>
        <v/>
      </c>
      <c r="E6" s="216" t="str">
        <f>$Y$33</f>
        <v/>
      </c>
      <c r="F6" s="216" t="str">
        <f>($W$39)</f>
        <v/>
      </c>
      <c r="G6" s="216" t="str">
        <f>Y42</f>
        <v/>
      </c>
      <c r="H6" s="216" t="str">
        <f>W45</f>
        <v/>
      </c>
      <c r="I6" s="216" t="str">
        <f>W48</f>
        <v/>
      </c>
      <c r="J6" s="220" t="str">
        <f>Y66</f>
        <v/>
      </c>
      <c r="K6" s="216" t="str">
        <f>W72</f>
        <v/>
      </c>
      <c r="L6" s="220" t="str">
        <f>Y78</f>
        <v/>
      </c>
      <c r="M6" s="220" t="str">
        <f>Y88</f>
        <v/>
      </c>
      <c r="N6" s="220" t="str">
        <f>Y90</f>
        <v/>
      </c>
      <c r="O6" s="220" t="str">
        <f>W93</f>
        <v/>
      </c>
      <c r="P6" s="217"/>
      <c r="Q6" s="217"/>
      <c r="R6" s="217"/>
      <c r="S6" s="218" t="str">
        <f>IF($S$27="","",SUM($S$27+$U$33+$S$39+$U$42+$S$45+$S$48+$U$66+$S$72+$U$78+$U$88+$U$90+$S$93))</f>
        <v/>
      </c>
      <c r="T6" s="1" t="s">
        <v>92</v>
      </c>
      <c r="U6" s="218" t="str">
        <f>IF($S$27="","",SUM($U$27+$S$33+$U$39+$S$42+$U$45+$U$48+$S$66+$U$72+$S$78+$S$88+$S$90+$U$93))</f>
        <v/>
      </c>
      <c r="V6" s="1"/>
      <c r="W6" s="218" t="str">
        <f>IF($S$27="","",SUM($W$27+$Y$33+$W$39+$Y$42+$W$45+$W$48+$Y$66+$W$72+$Y$78+$Y$88+$Y$90+$W$93))</f>
        <v/>
      </c>
      <c r="X6" s="1" t="s">
        <v>92</v>
      </c>
      <c r="Y6" s="218" t="str">
        <f>IF($S$27="","",SUM($Y$27+$W$33+$Y$39+$W$42+$Y$45+$Y$48+$W$66+$Y$72+$W$78+$W$88+$W$90+$Y$93))</f>
        <v/>
      </c>
      <c r="AB6" s="219"/>
    </row>
    <row r="7" spans="1:28" s="213" customFormat="1" x14ac:dyDescent="0.2">
      <c r="B7" s="145" t="s">
        <v>117</v>
      </c>
      <c r="D7" s="216" t="str">
        <f>Y23</f>
        <v/>
      </c>
      <c r="E7" s="216" t="str">
        <f>Y27</f>
        <v/>
      </c>
      <c r="F7" s="216" t="str">
        <f>W32</f>
        <v/>
      </c>
      <c r="G7" s="216" t="str">
        <f>Y36</f>
        <v/>
      </c>
      <c r="H7" s="216" t="str">
        <f>W44</f>
        <v/>
      </c>
      <c r="I7" s="216" t="str">
        <f>Y50</f>
        <v/>
      </c>
      <c r="J7" s="220" t="str">
        <f>W69</f>
        <v/>
      </c>
      <c r="K7" s="216" t="str">
        <f>Y73</f>
        <v/>
      </c>
      <c r="L7" s="216" t="str">
        <f>W78</f>
        <v/>
      </c>
      <c r="M7" s="216" t="str">
        <f>W82</f>
        <v/>
      </c>
      <c r="N7" s="216" t="str">
        <f>Y87</f>
        <v/>
      </c>
      <c r="O7" s="216" t="str">
        <f>W91</f>
        <v/>
      </c>
      <c r="P7" s="217"/>
      <c r="Q7" s="217"/>
      <c r="R7" s="217"/>
      <c r="S7" s="218" t="str">
        <f>IF($U$23="","",SUM($U$23+$U$27+$S$32+$U$36+$S$44+$U$50+$S$69+$U$73+$S$78+$S$82+$U$87+$S$91))</f>
        <v/>
      </c>
      <c r="T7" s="1" t="s">
        <v>92</v>
      </c>
      <c r="U7" s="218" t="str">
        <f>IF($U$23="","",SUM($S$23+$S$27+$U$32+$S$36+$U$44+$S$50+$U$69+$S$73+$U$78+$U$82+$S$87+$U$91))</f>
        <v/>
      </c>
      <c r="V7" s="1"/>
      <c r="W7" s="218" t="str">
        <f>IF($U$23="","",SUM($Y$23+$Y$27+$W$32+$Y$36+$W$44+$Y$50+$W$69+$Y$73+$W$78+$W$82+$Y$87+$W$91))</f>
        <v/>
      </c>
      <c r="X7" s="1" t="s">
        <v>92</v>
      </c>
      <c r="Y7" s="218" t="str">
        <f>IF($S$23="","",SUM($W$23+$W$27+$Y$32+$W$36+$Y$44+$W$50+$Y$69+$W$73+$Y$78+$Y$82+$W$87+$Y$91))</f>
        <v/>
      </c>
      <c r="AB7" s="219"/>
    </row>
    <row r="8" spans="1:28" s="213" customFormat="1" x14ac:dyDescent="0.2">
      <c r="B8" s="145" t="s">
        <v>118</v>
      </c>
      <c r="D8" s="216" t="str">
        <f>Y24</f>
        <v/>
      </c>
      <c r="E8" s="216" t="str">
        <f>W29</f>
        <v/>
      </c>
      <c r="F8" s="216" t="str">
        <f>W33</f>
        <v/>
      </c>
      <c r="G8" s="216" t="str">
        <f>Y38</f>
        <v/>
      </c>
      <c r="H8" s="216" t="str">
        <f>Y44</f>
        <v/>
      </c>
      <c r="I8" s="216" t="str">
        <f>W67</f>
        <v/>
      </c>
      <c r="J8" s="216" t="str">
        <f>Y72</f>
        <v/>
      </c>
      <c r="K8" s="216" t="str">
        <f>Y76</f>
        <v/>
      </c>
      <c r="L8" s="216" t="str">
        <f>W79</f>
        <v/>
      </c>
      <c r="M8" s="216" t="str">
        <f>W84</f>
        <v/>
      </c>
      <c r="N8" s="216" t="str">
        <f>W87</f>
        <v/>
      </c>
      <c r="O8" s="216" t="str">
        <f>Y53</f>
        <v/>
      </c>
      <c r="P8" s="217"/>
      <c r="Q8" s="217"/>
      <c r="R8" s="217"/>
      <c r="S8" s="218" t="str">
        <f>IF($U$24="","",SUM($U$24+$S$29+$S$33+$U$38+$U$44+$S$67+$U$72+$U$76+$S$81+$S$84+$S$87+$U$53))</f>
        <v/>
      </c>
      <c r="T8" s="1" t="s">
        <v>92</v>
      </c>
      <c r="U8" s="218" t="str">
        <f>IF($U$24="","",SUM($S$24+$U$29+$U$33+$S$38+$S$44+$U$67+$S$72+$S$76+$U$81+$U$84+$U$87+$S$53))</f>
        <v/>
      </c>
      <c r="V8" s="1"/>
      <c r="W8" s="218" t="str">
        <f>IF($U$24="","",SUM($Y$24+$W$29+$W$33+$Y$38+$Y$44+$W$67+$Y$72+$Y$76+$W$81+$W$84+$W$87+$Y$53))</f>
        <v/>
      </c>
      <c r="X8" s="1" t="s">
        <v>92</v>
      </c>
      <c r="Y8" s="218" t="str">
        <f>IF($U$24="","",SUM($W$24+$Y$29+$Y$33+$W$38+$W$44+$Y$67+$W$72+$W$76+$Y$81+$Y$84+$Y$87+$W$53))</f>
        <v/>
      </c>
      <c r="AB8" s="219"/>
    </row>
    <row r="9" spans="1:28" s="213" customFormat="1" x14ac:dyDescent="0.2">
      <c r="B9" s="145" t="s">
        <v>195</v>
      </c>
      <c r="D9" s="216" t="str">
        <f>Y26</f>
        <v/>
      </c>
      <c r="E9" s="216" t="str">
        <f>W30</f>
        <v/>
      </c>
      <c r="F9" s="216" t="str">
        <f>Y35</f>
        <v/>
      </c>
      <c r="G9" s="216" t="str">
        <f>Y39</f>
        <v/>
      </c>
      <c r="H9" s="216" t="str">
        <f>W50</f>
        <v/>
      </c>
      <c r="I9" s="216" t="str">
        <f>W66</f>
        <v/>
      </c>
      <c r="J9" s="216" t="str">
        <f>W70</f>
        <v/>
      </c>
      <c r="K9" s="216" t="str">
        <f>Y75</f>
        <v/>
      </c>
      <c r="L9" s="216" t="str">
        <f>W79</f>
        <v/>
      </c>
      <c r="M9" s="216" t="str">
        <f>Y84</f>
        <v/>
      </c>
      <c r="N9" s="216" t="str">
        <f>Y91</f>
        <v/>
      </c>
      <c r="O9" s="216" t="str">
        <f>W53</f>
        <v/>
      </c>
      <c r="P9" s="217"/>
      <c r="Q9" s="217"/>
      <c r="R9" s="217"/>
      <c r="S9" s="218" t="str">
        <f>IF($U$26="","",SUM($U$26+$S$30+$U$35+$U$39+$S$50+$S$66+$S$70+$U$75+$S$79+$U$84+$U$91+$S$53))</f>
        <v/>
      </c>
      <c r="T9" s="1" t="s">
        <v>92</v>
      </c>
      <c r="U9" s="218" t="str">
        <f>IF($U$26="","",SUM($S$26+$U$30+$S$35+$S$39+$U$50+$U$66+$U$70+$S$75+$U$79+$S$84+$S$91+$U$53))</f>
        <v/>
      </c>
      <c r="V9" s="1"/>
      <c r="W9" s="218" t="str">
        <f>IF($U$26="","",SUM($Y$26+$W$30+$Y$35+$Y$39+$W$50+$W$66+$W$70+$Y$75+$W$79+$Y$84+$Y$91+$W$53))</f>
        <v/>
      </c>
      <c r="X9" s="1" t="s">
        <v>92</v>
      </c>
      <c r="Y9" s="218" t="str">
        <f>IF($U$26="","",SUM($W$26+$Y$30+$W$35+$W$39+$Y$50+$Y$66+$Y$70+$W$75+$Y$79+$W$84+$W$91+$Y$53))</f>
        <v/>
      </c>
      <c r="AB9" s="219"/>
    </row>
    <row r="10" spans="1:28" s="213" customFormat="1" x14ac:dyDescent="0.2">
      <c r="S10" s="221">
        <f>SUM(S3:S9)</f>
        <v>0</v>
      </c>
      <c r="T10" s="1" t="s">
        <v>92</v>
      </c>
      <c r="U10" s="221">
        <f>SUM(U3:U9)</f>
        <v>0</v>
      </c>
      <c r="V10" s="1"/>
      <c r="W10" s="221">
        <f>SUM(W3:W9)</f>
        <v>0</v>
      </c>
      <c r="X10" s="1" t="s">
        <v>92</v>
      </c>
      <c r="Y10" s="221">
        <f>SUM(Y3:Y9)</f>
        <v>0</v>
      </c>
    </row>
    <row r="11" spans="1:28" s="213" customFormat="1" x14ac:dyDescent="0.2">
      <c r="A11" s="211"/>
      <c r="B11" s="212"/>
      <c r="S11" s="214"/>
      <c r="T11" s="215"/>
      <c r="U11" s="214"/>
      <c r="V11" s="215"/>
      <c r="W11" s="215"/>
      <c r="X11" s="215"/>
      <c r="Y11" s="215"/>
    </row>
    <row r="12" spans="1:28" s="213" customFormat="1" x14ac:dyDescent="0.2">
      <c r="A12" s="211"/>
      <c r="B12" s="212"/>
      <c r="S12" s="214"/>
      <c r="T12" s="215"/>
      <c r="U12" s="214"/>
      <c r="V12" s="215"/>
      <c r="W12" s="215"/>
      <c r="X12" s="215"/>
      <c r="Y12" s="215"/>
    </row>
    <row r="13" spans="1:28" s="213" customFormat="1" x14ac:dyDescent="0.2">
      <c r="A13" s="211" t="s">
        <v>79</v>
      </c>
      <c r="B13" s="212"/>
      <c r="C13" s="192" t="s">
        <v>220</v>
      </c>
      <c r="S13" s="214"/>
      <c r="T13" s="215"/>
      <c r="U13" s="214"/>
      <c r="V13" s="215"/>
      <c r="W13" s="215"/>
      <c r="X13" s="215"/>
      <c r="Y13" s="215"/>
    </row>
    <row r="14" spans="1:28" s="213" customFormat="1" x14ac:dyDescent="0.2">
      <c r="A14" s="211" t="s">
        <v>80</v>
      </c>
      <c r="B14" s="212"/>
      <c r="C14" s="13" t="s">
        <v>221</v>
      </c>
      <c r="S14" s="214"/>
      <c r="T14" s="215"/>
      <c r="U14" s="214"/>
      <c r="V14" s="215"/>
      <c r="W14" s="215"/>
      <c r="X14" s="215"/>
      <c r="Y14" s="215"/>
    </row>
    <row r="15" spans="1:28" s="213" customFormat="1" x14ac:dyDescent="0.2">
      <c r="A15" s="211" t="s">
        <v>81</v>
      </c>
      <c r="B15" s="212"/>
      <c r="C15" s="13" t="s">
        <v>34</v>
      </c>
      <c r="S15" s="214"/>
      <c r="T15" s="215"/>
      <c r="U15" s="214"/>
      <c r="V15" s="215"/>
      <c r="W15" s="215"/>
      <c r="X15" s="215"/>
      <c r="Y15" s="215"/>
    </row>
    <row r="16" spans="1:28" s="213" customFormat="1" x14ac:dyDescent="0.2">
      <c r="A16" s="211" t="s">
        <v>82</v>
      </c>
      <c r="B16" s="212"/>
      <c r="C16" s="13" t="s">
        <v>176</v>
      </c>
      <c r="S16" s="214"/>
      <c r="T16" s="215"/>
      <c r="U16" s="214"/>
      <c r="V16" s="215"/>
      <c r="W16" s="215"/>
      <c r="X16" s="215"/>
      <c r="Y16" s="215"/>
    </row>
    <row r="17" spans="1:27" s="213" customFormat="1" x14ac:dyDescent="0.2">
      <c r="A17" s="211" t="s">
        <v>173</v>
      </c>
      <c r="B17" s="212"/>
      <c r="C17" s="4" t="s">
        <v>222</v>
      </c>
      <c r="S17" s="214"/>
      <c r="T17" s="215"/>
      <c r="U17" s="214"/>
      <c r="V17" s="215"/>
      <c r="W17" s="215"/>
      <c r="X17" s="215"/>
      <c r="Y17" s="215"/>
    </row>
    <row r="18" spans="1:27" s="213" customFormat="1" x14ac:dyDescent="0.2">
      <c r="A18" s="211" t="s">
        <v>174</v>
      </c>
      <c r="B18" s="212"/>
      <c r="S18" s="214"/>
      <c r="T18" s="215"/>
      <c r="U18" s="214"/>
      <c r="V18" s="215"/>
      <c r="W18" s="215"/>
      <c r="X18" s="215"/>
      <c r="Y18" s="215"/>
    </row>
    <row r="19" spans="1:27" s="213" customFormat="1" ht="12.75" customHeight="1" x14ac:dyDescent="0.2">
      <c r="A19" s="211" t="s">
        <v>83</v>
      </c>
      <c r="B19" s="212"/>
      <c r="S19" s="214"/>
      <c r="T19" s="215"/>
      <c r="U19" s="214"/>
      <c r="V19" s="215"/>
      <c r="W19" s="215"/>
      <c r="X19" s="215"/>
      <c r="Y19" s="215"/>
    </row>
    <row r="20" spans="1:27" s="213" customFormat="1" x14ac:dyDescent="0.2">
      <c r="A20" s="211"/>
      <c r="B20" s="212"/>
      <c r="S20" s="214"/>
      <c r="T20" s="215"/>
      <c r="U20" s="214"/>
      <c r="V20" s="215"/>
      <c r="W20" s="215"/>
      <c r="X20" s="215"/>
      <c r="Y20" s="215"/>
    </row>
    <row r="21" spans="1:27" s="224" customFormat="1" x14ac:dyDescent="0.2">
      <c r="A21" s="207" t="s">
        <v>84</v>
      </c>
      <c r="B21" s="222" t="s">
        <v>85</v>
      </c>
      <c r="C21" s="213" t="s">
        <v>86</v>
      </c>
      <c r="D21" s="215"/>
      <c r="E21" s="213" t="s">
        <v>87</v>
      </c>
      <c r="F21" s="215"/>
      <c r="G21" s="215"/>
      <c r="H21" s="215"/>
      <c r="I21" s="215"/>
      <c r="J21" s="215"/>
      <c r="K21" s="215"/>
      <c r="L21" s="215"/>
      <c r="M21" s="215" t="s">
        <v>88</v>
      </c>
      <c r="N21" s="215"/>
      <c r="O21" s="215"/>
      <c r="P21" s="215"/>
      <c r="Q21" s="215"/>
      <c r="R21" s="215"/>
      <c r="S21" s="223"/>
      <c r="T21" s="215" t="s">
        <v>89</v>
      </c>
      <c r="U21" s="214"/>
      <c r="V21" s="215"/>
      <c r="W21" s="215"/>
      <c r="X21" s="215" t="s">
        <v>90</v>
      </c>
      <c r="Y21" s="215"/>
    </row>
    <row r="22" spans="1:27" s="224" customFormat="1" x14ac:dyDescent="0.2">
      <c r="A22" s="207"/>
      <c r="B22" s="222"/>
      <c r="C22" s="213"/>
      <c r="D22" s="215"/>
      <c r="E22" s="213"/>
      <c r="F22" s="215"/>
      <c r="G22" s="215"/>
      <c r="H22" s="215"/>
      <c r="I22" s="215"/>
      <c r="J22" s="215"/>
      <c r="K22" s="215"/>
      <c r="L22" s="215"/>
      <c r="M22" s="215"/>
      <c r="N22" s="215"/>
      <c r="O22" s="215"/>
      <c r="P22" s="215"/>
      <c r="Q22" s="215"/>
      <c r="R22" s="215"/>
      <c r="S22" s="214"/>
      <c r="T22" s="215"/>
      <c r="U22" s="214"/>
      <c r="V22" s="215"/>
      <c r="W22" s="215"/>
      <c r="X22" s="215"/>
      <c r="Y22" s="215"/>
    </row>
    <row r="23" spans="1:27" s="228" customFormat="1" x14ac:dyDescent="0.2">
      <c r="A23" s="207" t="str">
        <f>C15</f>
        <v>10 Uhr</v>
      </c>
      <c r="B23" s="225">
        <v>1</v>
      </c>
      <c r="C23" s="226" t="str">
        <f>T($B$3)</f>
        <v>TSV Dennach 1</v>
      </c>
      <c r="D23" s="1" t="s">
        <v>91</v>
      </c>
      <c r="E23" s="226" t="str">
        <f>T($B$7)</f>
        <v>TV Stammheim 1</v>
      </c>
      <c r="F23" s="1"/>
      <c r="G23" s="1"/>
      <c r="H23" s="1"/>
      <c r="I23" s="1"/>
      <c r="J23" s="1"/>
      <c r="K23" s="1"/>
      <c r="L23" s="1"/>
      <c r="M23" s="226" t="str">
        <f>T($B$5)</f>
        <v>TSV Westerstetten</v>
      </c>
      <c r="N23" s="1"/>
      <c r="O23" s="1"/>
      <c r="P23" s="1"/>
      <c r="Q23" s="1"/>
      <c r="R23" s="1"/>
      <c r="S23" s="221"/>
      <c r="T23" s="1" t="s">
        <v>92</v>
      </c>
      <c r="U23" s="221"/>
      <c r="V23" s="1"/>
      <c r="W23" s="1" t="str">
        <f t="shared" ref="W23:W29" si="0">IF(S23="","",IF(S23=U23,"1",IF(S23&gt;U23,"2","0")))</f>
        <v/>
      </c>
      <c r="X23" s="227" t="s">
        <v>92</v>
      </c>
      <c r="Y23" s="1" t="str">
        <f t="shared" ref="Y23:Y29" si="1">IF(U23="","",IF(S23=U23,"1",IF(S23&lt;U23,"2","0")))</f>
        <v/>
      </c>
      <c r="Z23" t="str">
        <f>IF(W23="","0",W23)</f>
        <v>0</v>
      </c>
      <c r="AA23" t="str">
        <f>IF(Y23="","0",Y23)</f>
        <v>0</v>
      </c>
    </row>
    <row r="24" spans="1:27" s="228" customFormat="1" x14ac:dyDescent="0.2">
      <c r="A24" s="207"/>
      <c r="B24" s="225">
        <v>2</v>
      </c>
      <c r="C24" s="226" t="str">
        <f>T($B$4)</f>
        <v>TSV Dennach 2</v>
      </c>
      <c r="D24" s="1" t="s">
        <v>91</v>
      </c>
      <c r="E24" s="226" t="str">
        <f>T($B$8)</f>
        <v>TV Stammheim 2</v>
      </c>
      <c r="F24" s="1"/>
      <c r="G24" s="1"/>
      <c r="H24" s="1"/>
      <c r="I24" s="1"/>
      <c r="J24" s="1"/>
      <c r="K24" s="1"/>
      <c r="L24" s="1"/>
      <c r="M24" s="226" t="str">
        <f>T($B$6)</f>
        <v>TSV Illertissen</v>
      </c>
      <c r="N24" s="1"/>
      <c r="O24" s="1"/>
      <c r="P24" s="1"/>
      <c r="Q24" s="1"/>
      <c r="R24" s="1"/>
      <c r="S24" s="221"/>
      <c r="T24" s="1" t="s">
        <v>92</v>
      </c>
      <c r="U24" s="221"/>
      <c r="V24" s="1"/>
      <c r="W24" s="1" t="str">
        <f t="shared" si="0"/>
        <v/>
      </c>
      <c r="X24" s="227" t="s">
        <v>92</v>
      </c>
      <c r="Y24" s="1" t="str">
        <f t="shared" si="1"/>
        <v/>
      </c>
      <c r="Z24" t="str">
        <f t="shared" ref="Z24:Z40" si="2">IF(W24="","0",W24)</f>
        <v>0</v>
      </c>
      <c r="AA24" t="str">
        <f t="shared" ref="AA24:AA40" si="3">IF(Y24="","0",Y24)</f>
        <v>0</v>
      </c>
    </row>
    <row r="25" spans="1:27" customFormat="1" x14ac:dyDescent="0.2">
      <c r="M25" s="2"/>
      <c r="Z25" t="str">
        <f t="shared" si="2"/>
        <v>0</v>
      </c>
      <c r="AA25" t="str">
        <f t="shared" si="3"/>
        <v>0</v>
      </c>
    </row>
    <row r="26" spans="1:27" s="228" customFormat="1" x14ac:dyDescent="0.2">
      <c r="A26" s="207"/>
      <c r="B26" s="225">
        <v>1</v>
      </c>
      <c r="C26" s="226" t="str">
        <f>T($B$5)</f>
        <v>TSV Westerstetten</v>
      </c>
      <c r="D26" s="1" t="s">
        <v>91</v>
      </c>
      <c r="E26" s="226" t="str">
        <f>T($B$9)</f>
        <v>TV Stammheim 3</v>
      </c>
      <c r="F26" s="1"/>
      <c r="G26" s="1"/>
      <c r="H26" s="1"/>
      <c r="I26" s="1"/>
      <c r="J26" s="1"/>
      <c r="K26" s="1"/>
      <c r="L26" s="1"/>
      <c r="M26" s="226" t="str">
        <f>T($B$4)</f>
        <v>TSV Dennach 2</v>
      </c>
      <c r="N26" s="1"/>
      <c r="O26" s="1"/>
      <c r="P26" s="1"/>
      <c r="Q26" s="1"/>
      <c r="R26" s="1"/>
      <c r="S26" s="221"/>
      <c r="T26" s="1" t="s">
        <v>92</v>
      </c>
      <c r="U26" s="221"/>
      <c r="V26" s="1"/>
      <c r="W26" s="1" t="str">
        <f>IF(S26="","",IF(S26=U26,"1",IF(S26&gt;U26,"2","0")))</f>
        <v/>
      </c>
      <c r="X26" s="227" t="s">
        <v>92</v>
      </c>
      <c r="Y26" s="1" t="str">
        <f>IF(U26="","",IF(S26=U26,"1",IF(S26&lt;U26,"2","0")))</f>
        <v/>
      </c>
      <c r="Z26" t="str">
        <f t="shared" si="2"/>
        <v>0</v>
      </c>
      <c r="AA26" t="str">
        <f t="shared" si="3"/>
        <v>0</v>
      </c>
    </row>
    <row r="27" spans="1:27" s="228" customFormat="1" x14ac:dyDescent="0.2">
      <c r="A27" s="207"/>
      <c r="B27" s="225">
        <v>2</v>
      </c>
      <c r="C27" s="226" t="str">
        <f>T($B$6)</f>
        <v>TSV Illertissen</v>
      </c>
      <c r="D27" s="1" t="s">
        <v>91</v>
      </c>
      <c r="E27" s="226" t="str">
        <f>T($B$7)</f>
        <v>TV Stammheim 1</v>
      </c>
      <c r="F27" s="1"/>
      <c r="G27" s="1"/>
      <c r="H27" s="1"/>
      <c r="I27" s="1"/>
      <c r="J27" s="1"/>
      <c r="K27" s="1"/>
      <c r="L27" s="1"/>
      <c r="M27" s="226" t="str">
        <f>T($B$3)</f>
        <v>TSV Dennach 1</v>
      </c>
      <c r="N27" s="1"/>
      <c r="O27" s="1"/>
      <c r="P27" s="1"/>
      <c r="Q27" s="1"/>
      <c r="R27" s="1"/>
      <c r="S27" s="221"/>
      <c r="T27" s="1" t="s">
        <v>92</v>
      </c>
      <c r="U27" s="221"/>
      <c r="V27" s="1"/>
      <c r="W27" s="1" t="str">
        <f t="shared" si="0"/>
        <v/>
      </c>
      <c r="X27" s="227" t="s">
        <v>92</v>
      </c>
      <c r="Y27" s="1" t="str">
        <f t="shared" si="1"/>
        <v/>
      </c>
      <c r="Z27" t="str">
        <f t="shared" si="2"/>
        <v>0</v>
      </c>
      <c r="AA27" t="str">
        <f t="shared" si="3"/>
        <v>0</v>
      </c>
    </row>
    <row r="28" spans="1:27" s="228" customFormat="1" x14ac:dyDescent="0.2">
      <c r="A28" s="207"/>
      <c r="B28" s="225"/>
      <c r="C28" s="229"/>
      <c r="D28" s="1"/>
      <c r="E28" s="226"/>
      <c r="F28" s="1"/>
      <c r="G28" s="1"/>
      <c r="H28" s="1"/>
      <c r="I28" s="1"/>
      <c r="J28" s="1"/>
      <c r="K28" s="1"/>
      <c r="L28" s="1"/>
      <c r="M28" s="226"/>
      <c r="N28" s="1"/>
      <c r="O28" s="1"/>
      <c r="P28" s="1"/>
      <c r="Q28" s="1"/>
      <c r="R28" s="1"/>
      <c r="S28" s="221"/>
      <c r="T28" s="1"/>
      <c r="U28" s="221"/>
      <c r="V28" s="1"/>
      <c r="W28" s="1"/>
      <c r="X28" s="227"/>
      <c r="Y28" s="1"/>
      <c r="Z28" t="str">
        <f t="shared" si="2"/>
        <v>0</v>
      </c>
      <c r="AA28" t="str">
        <f t="shared" si="3"/>
        <v>0</v>
      </c>
    </row>
    <row r="29" spans="1:27" s="228" customFormat="1" x14ac:dyDescent="0.2">
      <c r="A29" s="207"/>
      <c r="B29" s="225">
        <v>1</v>
      </c>
      <c r="C29" s="229" t="str">
        <f>T($B$8)</f>
        <v>TV Stammheim 2</v>
      </c>
      <c r="D29" s="1" t="s">
        <v>91</v>
      </c>
      <c r="E29" s="226" t="str">
        <f>T($B$3)</f>
        <v>TSV Dennach 1</v>
      </c>
      <c r="F29" s="1"/>
      <c r="G29" s="1"/>
      <c r="H29" s="1"/>
      <c r="I29" s="1"/>
      <c r="J29" s="1"/>
      <c r="K29" s="1"/>
      <c r="L29" s="1"/>
      <c r="M29" s="226" t="str">
        <f>T($B$7)</f>
        <v>TV Stammheim 1</v>
      </c>
      <c r="N29" s="1"/>
      <c r="O29" s="1"/>
      <c r="P29" s="1"/>
      <c r="Q29" s="1"/>
      <c r="R29" s="1"/>
      <c r="S29" s="221"/>
      <c r="T29" s="1" t="s">
        <v>92</v>
      </c>
      <c r="U29" s="221"/>
      <c r="V29" s="1"/>
      <c r="W29" s="1" t="str">
        <f t="shared" si="0"/>
        <v/>
      </c>
      <c r="X29" s="227" t="s">
        <v>92</v>
      </c>
      <c r="Y29" s="1" t="str">
        <f t="shared" si="1"/>
        <v/>
      </c>
      <c r="Z29" t="str">
        <f t="shared" si="2"/>
        <v>0</v>
      </c>
      <c r="AA29" t="str">
        <f t="shared" si="3"/>
        <v>0</v>
      </c>
    </row>
    <row r="30" spans="1:27" s="228" customFormat="1" x14ac:dyDescent="0.2">
      <c r="A30" s="207"/>
      <c r="B30" s="225">
        <v>2</v>
      </c>
      <c r="C30" s="226" t="str">
        <f>T($B$9)</f>
        <v>TV Stammheim 3</v>
      </c>
      <c r="D30" s="1" t="s">
        <v>91</v>
      </c>
      <c r="E30" s="226" t="str">
        <f>T($B$4)</f>
        <v>TSV Dennach 2</v>
      </c>
      <c r="F30" s="1"/>
      <c r="G30" s="1"/>
      <c r="H30" s="1"/>
      <c r="I30" s="1"/>
      <c r="J30" s="1"/>
      <c r="K30" s="1"/>
      <c r="L30" s="1"/>
      <c r="M30" s="226" t="str">
        <f>T($B$6)</f>
        <v>TSV Illertissen</v>
      </c>
      <c r="N30" s="1"/>
      <c r="O30" s="1"/>
      <c r="P30" s="1"/>
      <c r="Q30" s="1"/>
      <c r="R30" s="1"/>
      <c r="S30" s="221"/>
      <c r="T30" s="1" t="s">
        <v>92</v>
      </c>
      <c r="U30" s="221"/>
      <c r="V30" s="1"/>
      <c r="W30" s="1" t="str">
        <f>IF(S30="","",IF(S30=U30,"1",IF(S30&gt;U30,"2","0")))</f>
        <v/>
      </c>
      <c r="X30" s="227" t="s">
        <v>92</v>
      </c>
      <c r="Y30" s="1" t="str">
        <f>IF(U30="","",IF(S30=U30,"1",IF(S30&lt;U30,"2","0")))</f>
        <v/>
      </c>
      <c r="Z30" t="str">
        <f t="shared" si="2"/>
        <v>0</v>
      </c>
      <c r="AA30" t="str">
        <f t="shared" si="3"/>
        <v>0</v>
      </c>
    </row>
    <row r="31" spans="1:27" customFormat="1" x14ac:dyDescent="0.2">
      <c r="M31" s="2"/>
      <c r="Z31" t="str">
        <f t="shared" si="2"/>
        <v>0</v>
      </c>
      <c r="AA31" t="str">
        <f t="shared" si="3"/>
        <v>0</v>
      </c>
    </row>
    <row r="32" spans="1:27" s="1" customFormat="1" x14ac:dyDescent="0.2">
      <c r="A32" s="207"/>
      <c r="B32" s="225">
        <v>1</v>
      </c>
      <c r="C32" s="226" t="str">
        <f>T($B$7)</f>
        <v>TV Stammheim 1</v>
      </c>
      <c r="D32" s="1" t="s">
        <v>91</v>
      </c>
      <c r="E32" s="226" t="str">
        <f>T($B$5)</f>
        <v>TSV Westerstetten</v>
      </c>
      <c r="M32" s="226" t="str">
        <f>T($B$9)</f>
        <v>TV Stammheim 3</v>
      </c>
      <c r="S32" s="221"/>
      <c r="T32" s="1" t="s">
        <v>92</v>
      </c>
      <c r="U32" s="221"/>
      <c r="W32" s="1" t="str">
        <f>IF(S32="","",IF(S32=U32,"1",IF(S32&gt;U32,"2","0")))</f>
        <v/>
      </c>
      <c r="X32" s="227" t="s">
        <v>92</v>
      </c>
      <c r="Y32" s="1" t="str">
        <f>IF(U32="","",IF(S32=U32,"1",IF(S32&lt;U32,"2","0")))</f>
        <v/>
      </c>
      <c r="Z32" t="str">
        <f t="shared" si="2"/>
        <v>0</v>
      </c>
      <c r="AA32" t="str">
        <f t="shared" si="3"/>
        <v>0</v>
      </c>
    </row>
    <row r="33" spans="1:32" s="228" customFormat="1" x14ac:dyDescent="0.2">
      <c r="A33" s="207"/>
      <c r="B33" s="225">
        <v>2</v>
      </c>
      <c r="C33" s="229" t="str">
        <f>T($B$8)</f>
        <v>TV Stammheim 2</v>
      </c>
      <c r="D33" s="1" t="s">
        <v>91</v>
      </c>
      <c r="E33" s="226" t="str">
        <f>T($B$6)</f>
        <v>TSV Illertissen</v>
      </c>
      <c r="F33" s="1"/>
      <c r="G33" s="1"/>
      <c r="H33" s="1"/>
      <c r="I33" s="1"/>
      <c r="J33" s="1"/>
      <c r="K33" s="1"/>
      <c r="L33" s="1"/>
      <c r="M33" s="226" t="str">
        <f>T($B$3)</f>
        <v>TSV Dennach 1</v>
      </c>
      <c r="N33" s="1"/>
      <c r="O33" s="1"/>
      <c r="P33" s="1"/>
      <c r="Q33" s="1"/>
      <c r="R33" s="1"/>
      <c r="S33" s="221"/>
      <c r="T33" s="1" t="s">
        <v>92</v>
      </c>
      <c r="U33" s="221"/>
      <c r="V33" s="1"/>
      <c r="W33" s="1" t="str">
        <f>IF(S33="","",IF(S33=U33,"1",IF(S33&gt;U33,"2","0")))</f>
        <v/>
      </c>
      <c r="X33" s="227" t="s">
        <v>92</v>
      </c>
      <c r="Y33" s="1" t="str">
        <f>IF(U33="","",IF(S33=U33,"1",IF(S33&lt;U33,"2","0")))</f>
        <v/>
      </c>
      <c r="Z33" t="str">
        <f t="shared" si="2"/>
        <v>0</v>
      </c>
      <c r="AA33" t="str">
        <f t="shared" si="3"/>
        <v>0</v>
      </c>
    </row>
    <row r="34" spans="1:32" customFormat="1" x14ac:dyDescent="0.2">
      <c r="M34" s="2"/>
      <c r="Z34" t="str">
        <f t="shared" si="2"/>
        <v>0</v>
      </c>
      <c r="AA34" t="str">
        <f t="shared" si="3"/>
        <v>0</v>
      </c>
    </row>
    <row r="35" spans="1:32" s="228" customFormat="1" x14ac:dyDescent="0.2">
      <c r="A35" s="207"/>
      <c r="B35" s="225">
        <v>1</v>
      </c>
      <c r="C35" s="226" t="str">
        <f>T($B$3)</f>
        <v>TSV Dennach 1</v>
      </c>
      <c r="D35" s="1" t="s">
        <v>91</v>
      </c>
      <c r="E35" s="226" t="str">
        <f>T($B$9)</f>
        <v>TV Stammheim 3</v>
      </c>
      <c r="F35" s="1"/>
      <c r="G35" s="1"/>
      <c r="H35" s="1"/>
      <c r="I35" s="1"/>
      <c r="J35" s="1"/>
      <c r="K35" s="1"/>
      <c r="L35" s="1"/>
      <c r="M35" s="229" t="str">
        <f>T($B$8)</f>
        <v>TV Stammheim 2</v>
      </c>
      <c r="N35" s="1"/>
      <c r="O35" s="1"/>
      <c r="P35" s="1"/>
      <c r="Q35" s="1"/>
      <c r="R35" s="1"/>
      <c r="S35" s="221"/>
      <c r="T35" s="1" t="s">
        <v>92</v>
      </c>
      <c r="U35" s="221"/>
      <c r="V35" s="1"/>
      <c r="W35" s="1" t="str">
        <f>IF(S35="","",IF(S35=U35,"1",IF(S35&gt;U35,"2","0")))</f>
        <v/>
      </c>
      <c r="X35" s="227" t="s">
        <v>92</v>
      </c>
      <c r="Y35" s="1" t="str">
        <f>IF(U35="","",IF(S35=U35,"1",IF(S35&lt;U35,"2","0")))</f>
        <v/>
      </c>
      <c r="Z35" t="str">
        <f t="shared" si="2"/>
        <v>0</v>
      </c>
      <c r="AA35" t="str">
        <f t="shared" si="3"/>
        <v>0</v>
      </c>
    </row>
    <row r="36" spans="1:32" s="228" customFormat="1" x14ac:dyDescent="0.2">
      <c r="A36" s="207"/>
      <c r="B36" s="225">
        <v>2</v>
      </c>
      <c r="C36" s="226" t="str">
        <f>T($B$4)</f>
        <v>TSV Dennach 2</v>
      </c>
      <c r="D36" s="1" t="s">
        <v>91</v>
      </c>
      <c r="E36" s="226" t="str">
        <f>T($B$7)</f>
        <v>TV Stammheim 1</v>
      </c>
      <c r="F36" s="1"/>
      <c r="G36" s="1"/>
      <c r="H36" s="1"/>
      <c r="I36" s="1"/>
      <c r="J36" s="1"/>
      <c r="K36" s="1"/>
      <c r="L36" s="1"/>
      <c r="M36" s="226" t="str">
        <f>T($B$5)</f>
        <v>TSV Westerstetten</v>
      </c>
      <c r="N36" s="1"/>
      <c r="O36" s="1"/>
      <c r="P36" s="1"/>
      <c r="Q36" s="1"/>
      <c r="R36" s="1"/>
      <c r="S36" s="221"/>
      <c r="T36" s="1" t="s">
        <v>92</v>
      </c>
      <c r="U36" s="221"/>
      <c r="V36" s="1"/>
      <c r="W36" s="1" t="str">
        <f>IF(S36="","",IF(S36=U36,"1",IF(S36&gt;U36,"2","0")))</f>
        <v/>
      </c>
      <c r="X36" s="227" t="s">
        <v>92</v>
      </c>
      <c r="Y36" s="1" t="str">
        <f>IF(U36="","",IF(S36=U36,"1",IF(S36&lt;U36,"2","0")))</f>
        <v/>
      </c>
      <c r="Z36" t="str">
        <f t="shared" si="2"/>
        <v>0</v>
      </c>
      <c r="AA36" t="str">
        <f t="shared" si="3"/>
        <v>0</v>
      </c>
    </row>
    <row r="37" spans="1:32" customFormat="1" x14ac:dyDescent="0.2">
      <c r="M37" s="2"/>
      <c r="Z37" t="str">
        <f t="shared" si="2"/>
        <v>0</v>
      </c>
      <c r="AA37" t="str">
        <f t="shared" si="3"/>
        <v>0</v>
      </c>
    </row>
    <row r="38" spans="1:32" s="228" customFormat="1" x14ac:dyDescent="0.2">
      <c r="A38" s="207"/>
      <c r="B38" s="225">
        <v>1</v>
      </c>
      <c r="C38" s="226" t="str">
        <f>T($B$5)</f>
        <v>TSV Westerstetten</v>
      </c>
      <c r="D38" s="1" t="s">
        <v>91</v>
      </c>
      <c r="E38" s="226" t="str">
        <f>T($B$8)</f>
        <v>TV Stammheim 2</v>
      </c>
      <c r="F38" s="1"/>
      <c r="G38" s="1"/>
      <c r="H38" s="1"/>
      <c r="I38" s="1"/>
      <c r="J38" s="1"/>
      <c r="K38" s="1"/>
      <c r="L38" s="1"/>
      <c r="M38" s="226" t="str">
        <f>T($B$7)</f>
        <v>TV Stammheim 1</v>
      </c>
      <c r="N38" s="1"/>
      <c r="O38" s="1"/>
      <c r="P38" s="1"/>
      <c r="Q38" s="1"/>
      <c r="R38" s="1"/>
      <c r="S38" s="221"/>
      <c r="T38" s="1" t="s">
        <v>92</v>
      </c>
      <c r="U38" s="221"/>
      <c r="V38" s="1"/>
      <c r="W38" s="1" t="str">
        <f>IF(S38="","",IF(S38=U38,"1",IF(S38&gt;U38,"2","0")))</f>
        <v/>
      </c>
      <c r="X38" s="227" t="s">
        <v>92</v>
      </c>
      <c r="Y38" s="1" t="str">
        <f>IF(U38="","",IF(S38=U38,"1",IF(S38&lt;U38,"2","0")))</f>
        <v/>
      </c>
      <c r="Z38" t="str">
        <f t="shared" si="2"/>
        <v>0</v>
      </c>
      <c r="AA38" t="str">
        <f t="shared" si="3"/>
        <v>0</v>
      </c>
    </row>
    <row r="39" spans="1:32" s="228" customFormat="1" x14ac:dyDescent="0.2">
      <c r="A39" s="207"/>
      <c r="B39" s="225">
        <v>2</v>
      </c>
      <c r="C39" s="226" t="str">
        <f>T($B$6)</f>
        <v>TSV Illertissen</v>
      </c>
      <c r="D39" s="1" t="s">
        <v>91</v>
      </c>
      <c r="E39" s="226" t="str">
        <f>T($B$9)</f>
        <v>TV Stammheim 3</v>
      </c>
      <c r="F39" s="1"/>
      <c r="G39" s="1"/>
      <c r="H39" s="1"/>
      <c r="I39" s="1"/>
      <c r="J39" s="1"/>
      <c r="K39" s="1"/>
      <c r="L39" s="1"/>
      <c r="M39" s="226" t="str">
        <f>T($B$4)</f>
        <v>TSV Dennach 2</v>
      </c>
      <c r="N39" s="1"/>
      <c r="O39" s="1"/>
      <c r="P39" s="1"/>
      <c r="Q39" s="1"/>
      <c r="R39" s="1"/>
      <c r="S39" s="221"/>
      <c r="T39" s="1" t="s">
        <v>92</v>
      </c>
      <c r="U39" s="221"/>
      <c r="V39" s="1"/>
      <c r="W39" s="1" t="str">
        <f>IF(S39="","",IF(S39=U39,"1",IF(S39&gt;U39,"2","0")))</f>
        <v/>
      </c>
      <c r="X39" s="227" t="s">
        <v>92</v>
      </c>
      <c r="Y39" s="1" t="str">
        <f>IF(U39="","",IF(S39=U39,"1",IF(S39&lt;U39,"2","0")))</f>
        <v/>
      </c>
      <c r="Z39" t="str">
        <f t="shared" si="2"/>
        <v>0</v>
      </c>
      <c r="AA39" t="str">
        <f t="shared" si="3"/>
        <v>0</v>
      </c>
    </row>
    <row r="40" spans="1:32" customFormat="1" x14ac:dyDescent="0.2">
      <c r="Z40" t="str">
        <f t="shared" si="2"/>
        <v>0</v>
      </c>
      <c r="AA40" t="str">
        <f t="shared" si="3"/>
        <v>0</v>
      </c>
    </row>
    <row r="41" spans="1:32" s="16" customFormat="1" x14ac:dyDescent="0.2">
      <c r="B41" s="230">
        <v>1</v>
      </c>
      <c r="C41" s="231" t="str">
        <f>T($B$3)</f>
        <v>TSV Dennach 1</v>
      </c>
      <c r="D41" s="232" t="s">
        <v>91</v>
      </c>
      <c r="E41" s="231" t="str">
        <f>T($B$4)</f>
        <v>TSV Dennach 2</v>
      </c>
      <c r="F41" s="232"/>
      <c r="G41" s="232"/>
      <c r="H41" s="232"/>
      <c r="I41" s="232"/>
      <c r="J41" s="232"/>
      <c r="K41" s="232"/>
      <c r="L41" s="232"/>
      <c r="M41" s="233" t="str">
        <f>T($B$7)</f>
        <v>TV Stammheim 1</v>
      </c>
      <c r="N41" s="232"/>
      <c r="O41" s="232"/>
      <c r="P41" s="232"/>
      <c r="Q41" s="232"/>
      <c r="R41" s="232"/>
      <c r="S41" s="234"/>
      <c r="T41" s="232" t="s">
        <v>92</v>
      </c>
      <c r="U41" s="234"/>
      <c r="V41" s="232"/>
      <c r="W41" s="232" t="str">
        <f>IF(S41="","",IF(S41=U41,"1",IF(S41&gt;U41,"2","0")))</f>
        <v/>
      </c>
      <c r="X41" s="235" t="s">
        <v>92</v>
      </c>
      <c r="Y41" s="232" t="str">
        <f>IF(U41="","",IF(S41=U41,"1",IF(S41&lt;U41,"2","0")))</f>
        <v/>
      </c>
      <c r="AE41" s="231"/>
      <c r="AF41" s="232"/>
    </row>
    <row r="42" spans="1:32" customFormat="1" x14ac:dyDescent="0.2">
      <c r="B42" s="225">
        <v>2</v>
      </c>
      <c r="C42" s="236" t="str">
        <f>T($B$5)</f>
        <v>TSV Westerstetten</v>
      </c>
      <c r="D42" s="1" t="s">
        <v>91</v>
      </c>
      <c r="E42" s="226" t="str">
        <f>T($B$6)</f>
        <v>TSV Illertissen</v>
      </c>
      <c r="F42" s="1"/>
      <c r="G42" s="1"/>
      <c r="H42" s="1"/>
      <c r="I42" s="1"/>
      <c r="J42" s="1"/>
      <c r="K42" s="1"/>
      <c r="L42" s="1"/>
      <c r="M42" s="209" t="str">
        <f>T($B$9)</f>
        <v>TV Stammheim 3</v>
      </c>
      <c r="N42" s="1"/>
      <c r="O42" s="1"/>
      <c r="P42" s="1"/>
      <c r="Q42" s="1"/>
      <c r="R42" s="1"/>
      <c r="S42" s="218"/>
      <c r="T42" s="1" t="s">
        <v>92</v>
      </c>
      <c r="U42" s="221"/>
      <c r="V42" s="1"/>
      <c r="W42" s="1" t="str">
        <f>IF(S42="","",IF(S42=U42,"1",IF(S42&gt;U42,"2","0")))</f>
        <v/>
      </c>
      <c r="X42" s="227" t="s">
        <v>92</v>
      </c>
      <c r="Y42" s="1" t="str">
        <f>IF(U42="","",IF(S42=U42,"1",IF(S42&lt;U42,"2","0")))</f>
        <v/>
      </c>
      <c r="AE42" s="226"/>
      <c r="AF42" s="1"/>
    </row>
    <row r="43" spans="1:32" customFormat="1" x14ac:dyDescent="0.2">
      <c r="B43" s="225"/>
      <c r="C43" s="236"/>
      <c r="D43" s="1"/>
      <c r="E43" s="226"/>
      <c r="F43" s="1"/>
      <c r="G43" s="1"/>
      <c r="H43" s="1"/>
      <c r="I43" s="1"/>
      <c r="J43" s="1"/>
      <c r="K43" s="1"/>
      <c r="L43" s="1"/>
      <c r="M43" s="226"/>
      <c r="N43" s="1"/>
      <c r="O43" s="1"/>
      <c r="P43" s="1"/>
      <c r="Q43" s="1"/>
      <c r="R43" s="1"/>
      <c r="S43" s="218"/>
      <c r="T43" s="1"/>
      <c r="U43" s="221"/>
      <c r="V43" s="1"/>
      <c r="W43" s="1"/>
      <c r="X43" s="227"/>
      <c r="Y43" s="1"/>
    </row>
    <row r="44" spans="1:32" customFormat="1" x14ac:dyDescent="0.2">
      <c r="B44" s="208">
        <v>1</v>
      </c>
      <c r="C44" s="209" t="str">
        <f>T($B$7)</f>
        <v>TV Stammheim 1</v>
      </c>
      <c r="D44" s="1" t="s">
        <v>91</v>
      </c>
      <c r="E44" s="226" t="str">
        <f>T($B$8)</f>
        <v>TV Stammheim 2</v>
      </c>
      <c r="F44" s="1"/>
      <c r="G44" s="1"/>
      <c r="H44" s="1"/>
      <c r="I44" s="1"/>
      <c r="J44" s="1"/>
      <c r="K44" s="1"/>
      <c r="L44" s="1"/>
      <c r="M44" s="226" t="str">
        <f>T($B$5)</f>
        <v>TSV Westerstetten</v>
      </c>
      <c r="N44" s="1"/>
      <c r="O44" s="1"/>
      <c r="P44" s="1"/>
      <c r="Q44" s="1"/>
      <c r="R44" s="1"/>
      <c r="S44" s="218"/>
      <c r="T44" s="1" t="s">
        <v>92</v>
      </c>
      <c r="U44" s="221"/>
      <c r="V44" s="1"/>
      <c r="W44" s="1" t="str">
        <f>IF(S44="","",IF(S44=U44,"1",IF(S44&gt;U44,"2","0")))</f>
        <v/>
      </c>
      <c r="X44" s="227" t="s">
        <v>92</v>
      </c>
      <c r="Y44" s="1" t="str">
        <f>IF(U44="","",IF(S44=U44,"1",IF(S44&lt;U44,"2","0")))</f>
        <v/>
      </c>
    </row>
    <row r="45" spans="1:32" customFormat="1" x14ac:dyDescent="0.2">
      <c r="B45" s="225">
        <v>2</v>
      </c>
      <c r="C45" s="209" t="str">
        <f>T($B$6)</f>
        <v>TSV Illertissen</v>
      </c>
      <c r="D45" s="1" t="s">
        <v>91</v>
      </c>
      <c r="E45" s="226" t="str">
        <f>T($B$4)</f>
        <v>TSV Dennach 2</v>
      </c>
      <c r="F45" s="1"/>
      <c r="G45" s="1"/>
      <c r="H45" s="1"/>
      <c r="I45" s="1"/>
      <c r="J45" s="1"/>
      <c r="K45" s="1"/>
      <c r="L45" s="1"/>
      <c r="M45" s="226" t="str">
        <f>T($B$3)</f>
        <v>TSV Dennach 1</v>
      </c>
      <c r="N45" s="1"/>
      <c r="O45" s="1"/>
      <c r="P45" s="1"/>
      <c r="Q45" s="1"/>
      <c r="R45" s="1"/>
      <c r="S45" s="218"/>
      <c r="T45" s="1" t="s">
        <v>92</v>
      </c>
      <c r="U45" s="221"/>
      <c r="V45" s="1"/>
      <c r="W45" s="1" t="str">
        <f>IF(S45="","",IF(S45=U45,"1",IF(S45&gt;U45,"2","0")))</f>
        <v/>
      </c>
      <c r="X45" s="227" t="s">
        <v>92</v>
      </c>
      <c r="Y45" s="1" t="str">
        <f>IF(U45="","",IF(S45=U45,"1",IF(S45&lt;U45,"2","0")))</f>
        <v/>
      </c>
    </row>
    <row r="46" spans="1:32" customFormat="1" x14ac:dyDescent="0.2">
      <c r="B46" s="208"/>
      <c r="C46" s="209"/>
      <c r="D46" s="227"/>
      <c r="E46" s="209"/>
      <c r="F46" s="227"/>
      <c r="G46" s="227"/>
      <c r="H46" s="227"/>
      <c r="I46" s="227"/>
      <c r="J46" s="227"/>
      <c r="K46" s="227"/>
      <c r="L46" s="227"/>
      <c r="M46" s="227"/>
      <c r="N46" s="227"/>
      <c r="O46" s="227"/>
      <c r="P46" s="227"/>
      <c r="Q46" s="227"/>
      <c r="R46" s="227"/>
      <c r="S46" s="218"/>
      <c r="T46" s="227"/>
      <c r="U46" s="218"/>
      <c r="V46" s="227"/>
      <c r="W46" s="227"/>
      <c r="X46" s="227"/>
      <c r="Y46" s="227"/>
    </row>
    <row r="47" spans="1:32" customFormat="1" x14ac:dyDescent="0.2">
      <c r="B47" s="225">
        <v>1</v>
      </c>
      <c r="C47" s="236" t="str">
        <f>T($B$4)</f>
        <v>TSV Dennach 2</v>
      </c>
      <c r="D47" s="1" t="s">
        <v>91</v>
      </c>
      <c r="E47" s="226" t="str">
        <f>T($B$5)</f>
        <v>TSV Westerstetten</v>
      </c>
      <c r="F47" s="1"/>
      <c r="G47" s="1"/>
      <c r="H47" s="1"/>
      <c r="I47" s="1"/>
      <c r="J47" s="1"/>
      <c r="K47" s="1"/>
      <c r="L47" s="1"/>
      <c r="M47" s="226" t="str">
        <f>T(B9)</f>
        <v>TV Stammheim 3</v>
      </c>
      <c r="N47" s="1"/>
      <c r="O47" s="1"/>
      <c r="P47" s="1"/>
      <c r="Q47" s="1"/>
      <c r="R47" s="1"/>
      <c r="S47" s="218"/>
      <c r="T47" s="1" t="s">
        <v>92</v>
      </c>
      <c r="U47" s="221"/>
      <c r="V47" s="1"/>
      <c r="W47" s="1" t="str">
        <f>IF(S47="","",IF(S47=U47,"1",IF(S47&gt;U47,"2","0")))</f>
        <v/>
      </c>
      <c r="X47" s="227" t="s">
        <v>92</v>
      </c>
      <c r="Y47" s="1" t="str">
        <f>IF(U47="","",IF(S47=U47,"1",IF(S47&lt;U47,"2","0")))</f>
        <v/>
      </c>
    </row>
    <row r="48" spans="1:32" customFormat="1" x14ac:dyDescent="0.2">
      <c r="B48" s="225">
        <v>2</v>
      </c>
      <c r="C48" s="209" t="str">
        <f>T($B$6)</f>
        <v>TSV Illertissen</v>
      </c>
      <c r="D48" s="1" t="s">
        <v>91</v>
      </c>
      <c r="E48" s="226" t="str">
        <f>T($B$3)</f>
        <v>TSV Dennach 1</v>
      </c>
      <c r="F48" s="1"/>
      <c r="G48" s="1"/>
      <c r="H48" s="1"/>
      <c r="I48" s="1"/>
      <c r="J48" s="1"/>
      <c r="K48" s="1"/>
      <c r="L48" s="1"/>
      <c r="M48" s="226" t="str">
        <f>B8</f>
        <v>TV Stammheim 2</v>
      </c>
      <c r="N48" s="1"/>
      <c r="O48" s="1"/>
      <c r="P48" s="1"/>
      <c r="Q48" s="1"/>
      <c r="R48" s="1"/>
      <c r="S48" s="218"/>
      <c r="T48" s="1" t="s">
        <v>92</v>
      </c>
      <c r="U48" s="221"/>
      <c r="V48" s="1"/>
      <c r="W48" s="1" t="str">
        <f>IF(S48="","",IF(S48=U48,"1",IF(S48&gt;U48,"2","0")))</f>
        <v/>
      </c>
      <c r="X48" s="227" t="s">
        <v>92</v>
      </c>
      <c r="Y48" s="1" t="str">
        <f>IF(U48="","",IF(S48=U48,"1",IF(S48&lt;U48,"2","0")))</f>
        <v/>
      </c>
    </row>
    <row r="49" spans="1:27" x14ac:dyDescent="0.2">
      <c r="B49"/>
      <c r="C49"/>
      <c r="D49"/>
      <c r="E49"/>
      <c r="F49"/>
      <c r="G49"/>
      <c r="H49"/>
      <c r="I49"/>
      <c r="J49"/>
      <c r="K49"/>
      <c r="L49"/>
      <c r="M49"/>
      <c r="N49"/>
      <c r="O49"/>
      <c r="P49"/>
      <c r="Q49"/>
      <c r="R49"/>
      <c r="S49"/>
      <c r="T49"/>
      <c r="U49"/>
      <c r="V49"/>
      <c r="W49"/>
      <c r="X49"/>
      <c r="Y49"/>
      <c r="Z49" t="e">
        <f>IF(#REF!="","0",#REF!)</f>
        <v>#REF!</v>
      </c>
      <c r="AA49" t="e">
        <f>IF(#REF!="","0",#REF!)</f>
        <v>#REF!</v>
      </c>
    </row>
    <row r="50" spans="1:27" x14ac:dyDescent="0.2">
      <c r="B50" s="208">
        <v>1</v>
      </c>
      <c r="C50" s="209" t="str">
        <f>T($B$9)</f>
        <v>TV Stammheim 3</v>
      </c>
      <c r="D50" s="1" t="s">
        <v>91</v>
      </c>
      <c r="E50" s="209" t="str">
        <f>T($B$7)</f>
        <v>TV Stammheim 1</v>
      </c>
      <c r="F50" s="1"/>
      <c r="G50" s="1"/>
      <c r="H50" s="1"/>
      <c r="I50" s="1"/>
      <c r="J50" s="1"/>
      <c r="K50" s="1"/>
      <c r="L50" s="1"/>
      <c r="M50" s="226" t="str">
        <f>T($B$4)</f>
        <v>TSV Dennach 2</v>
      </c>
      <c r="N50" s="1"/>
      <c r="O50" s="1"/>
      <c r="P50" s="1"/>
      <c r="Q50" s="1"/>
      <c r="R50" s="1"/>
      <c r="T50" s="1" t="s">
        <v>92</v>
      </c>
      <c r="U50" s="221"/>
      <c r="V50" s="1"/>
      <c r="W50" s="1" t="str">
        <f>IF(S50="","",IF(S50=U50,"1",IF(S50&gt;U50,"2","0")))</f>
        <v/>
      </c>
      <c r="X50" s="227" t="s">
        <v>92</v>
      </c>
      <c r="Y50" s="1" t="str">
        <f>IF(U50="","",IF(S50=U50,"1",IF(S50&lt;U50,"2","0")))</f>
        <v/>
      </c>
      <c r="Z50" t="e">
        <f>IF(#REF!="","0",#REF!)</f>
        <v>#REF!</v>
      </c>
      <c r="AA50" t="e">
        <f>IF(#REF!="","0",#REF!)</f>
        <v>#REF!</v>
      </c>
    </row>
    <row r="51" spans="1:27" x14ac:dyDescent="0.2">
      <c r="B51" s="225">
        <v>2</v>
      </c>
      <c r="C51" s="209" t="str">
        <f>T($B$3)</f>
        <v>TSV Dennach 1</v>
      </c>
      <c r="D51" s="1" t="s">
        <v>91</v>
      </c>
      <c r="E51" s="226" t="str">
        <f>T($B$5)</f>
        <v>TSV Westerstetten</v>
      </c>
      <c r="F51" s="1"/>
      <c r="G51" s="1"/>
      <c r="H51" s="1"/>
      <c r="I51" s="1"/>
      <c r="J51" s="1"/>
      <c r="K51" s="1"/>
      <c r="L51" s="1"/>
      <c r="M51" s="226" t="str">
        <f>T($B$6)</f>
        <v>TSV Illertissen</v>
      </c>
      <c r="N51" s="1"/>
      <c r="O51" s="1"/>
      <c r="P51" s="1"/>
      <c r="Q51" s="1"/>
      <c r="R51" s="1"/>
      <c r="T51" s="1" t="s">
        <v>92</v>
      </c>
      <c r="U51" s="221"/>
      <c r="V51" s="1"/>
      <c r="W51" s="1" t="str">
        <f>IF(S51="","",IF(S51=U51,"1",IF(S51&gt;U51,"2","0")))</f>
        <v/>
      </c>
      <c r="X51" s="227" t="s">
        <v>92</v>
      </c>
      <c r="Y51" s="1" t="str">
        <f>IF(U51="","",IF(S51=U51,"1",IF(S51&lt;U51,"2","0")))</f>
        <v/>
      </c>
      <c r="Z51" t="e">
        <f>IF(#REF!="","0",#REF!)</f>
        <v>#REF!</v>
      </c>
      <c r="AA51" t="e">
        <f>IF(#REF!="","0",#REF!)</f>
        <v>#REF!</v>
      </c>
    </row>
    <row r="52" spans="1:27" x14ac:dyDescent="0.2">
      <c r="Z52" t="str">
        <f>IF(W55="","0",W55)</f>
        <v>0</v>
      </c>
      <c r="AA52" t="str">
        <f>IF(Y55="","0",Y55)</f>
        <v>0</v>
      </c>
    </row>
    <row r="53" spans="1:27" x14ac:dyDescent="0.2">
      <c r="B53" s="225">
        <v>2</v>
      </c>
      <c r="C53" s="209" t="str">
        <f>T($B$9)</f>
        <v>TV Stammheim 3</v>
      </c>
      <c r="D53" s="1" t="s">
        <v>91</v>
      </c>
      <c r="E53" s="226" t="str">
        <f>T($B$8)</f>
        <v>TV Stammheim 2</v>
      </c>
      <c r="F53" s="1"/>
      <c r="G53" s="1"/>
      <c r="H53" s="1"/>
      <c r="I53" s="1"/>
      <c r="J53" s="1"/>
      <c r="K53" s="1"/>
      <c r="L53" s="1"/>
      <c r="M53" s="226" t="str">
        <f>T($B$7)</f>
        <v>TV Stammheim 1</v>
      </c>
      <c r="N53" s="1"/>
      <c r="O53" s="1"/>
      <c r="P53" s="1"/>
      <c r="Q53" s="1"/>
      <c r="R53" s="1"/>
      <c r="T53" s="1" t="s">
        <v>92</v>
      </c>
      <c r="U53" s="221"/>
      <c r="V53" s="1"/>
      <c r="W53" s="1" t="str">
        <f>IF(S53="","",IF(S53=U53,"1",IF(S53&gt;U53,"2","0")))</f>
        <v/>
      </c>
      <c r="X53" s="227" t="s">
        <v>92</v>
      </c>
      <c r="Y53" s="1" t="str">
        <f>IF(U53="","",IF(S53=U53,"1",IF(S53&lt;U53,"2","0")))</f>
        <v/>
      </c>
    </row>
    <row r="54" spans="1:27" x14ac:dyDescent="0.2">
      <c r="Z54"/>
      <c r="AA54"/>
    </row>
    <row r="55" spans="1:27" s="213" customFormat="1" x14ac:dyDescent="0.2">
      <c r="A55" s="211" t="s">
        <v>79</v>
      </c>
      <c r="B55" s="208"/>
      <c r="C55" s="105" t="s">
        <v>223</v>
      </c>
      <c r="D55" s="227"/>
      <c r="E55" s="209"/>
      <c r="F55" s="227"/>
      <c r="G55" s="227"/>
      <c r="H55" s="227"/>
      <c r="I55" s="227"/>
      <c r="J55" s="227"/>
      <c r="K55" s="227"/>
      <c r="L55" s="227"/>
      <c r="M55" s="227"/>
      <c r="N55" s="227"/>
      <c r="O55" s="227"/>
      <c r="P55" s="227"/>
      <c r="Q55" s="227"/>
      <c r="R55" s="227"/>
      <c r="S55" s="218"/>
      <c r="T55" s="227"/>
      <c r="U55" s="218"/>
      <c r="V55" s="227"/>
      <c r="W55" s="227"/>
      <c r="X55" s="227"/>
      <c r="Y55" s="227"/>
      <c r="Z55" t="str">
        <f t="shared" ref="Z55:Z83" si="4">IF(W56="","0",W56)</f>
        <v>0</v>
      </c>
      <c r="AA55" t="str">
        <f t="shared" ref="AA55:AA83" si="5">IF(Y56="","0",Y56)</f>
        <v>0</v>
      </c>
    </row>
    <row r="56" spans="1:27" s="213" customFormat="1" x14ac:dyDescent="0.2">
      <c r="A56" s="211" t="s">
        <v>80</v>
      </c>
      <c r="B56" s="212"/>
      <c r="C56" s="206" t="s">
        <v>224</v>
      </c>
      <c r="S56" s="214"/>
      <c r="T56" s="215"/>
      <c r="U56" s="214"/>
      <c r="V56" s="215"/>
      <c r="W56" s="215"/>
      <c r="X56" s="215"/>
      <c r="Y56" s="215"/>
      <c r="Z56" t="str">
        <f t="shared" si="4"/>
        <v>0</v>
      </c>
      <c r="AA56" t="str">
        <f t="shared" si="5"/>
        <v>0</v>
      </c>
    </row>
    <row r="57" spans="1:27" s="213" customFormat="1" x14ac:dyDescent="0.2">
      <c r="A57" s="211" t="s">
        <v>173</v>
      </c>
      <c r="B57" s="212"/>
      <c r="C57" s="13" t="s">
        <v>34</v>
      </c>
      <c r="S57" s="214"/>
      <c r="T57" s="215"/>
      <c r="U57" s="214"/>
      <c r="V57" s="215"/>
      <c r="W57" s="215"/>
      <c r="X57" s="215"/>
      <c r="Y57" s="215"/>
      <c r="Z57" t="str">
        <f t="shared" si="4"/>
        <v>0</v>
      </c>
      <c r="AA57" t="str">
        <f t="shared" si="5"/>
        <v>0</v>
      </c>
    </row>
    <row r="58" spans="1:27" s="213" customFormat="1" x14ac:dyDescent="0.2">
      <c r="A58" s="211" t="s">
        <v>81</v>
      </c>
      <c r="B58" s="212"/>
      <c r="C58" s="13" t="s">
        <v>176</v>
      </c>
      <c r="S58" s="214"/>
      <c r="T58" s="215"/>
      <c r="U58" s="214"/>
      <c r="V58" s="215"/>
      <c r="W58" s="215"/>
      <c r="X58" s="215"/>
      <c r="Y58" s="215"/>
      <c r="Z58" t="str">
        <f t="shared" si="4"/>
        <v>0</v>
      </c>
      <c r="AA58" t="str">
        <f t="shared" si="5"/>
        <v>0</v>
      </c>
    </row>
    <row r="59" spans="1:27" s="213" customFormat="1" x14ac:dyDescent="0.2">
      <c r="A59" s="211" t="s">
        <v>82</v>
      </c>
      <c r="B59" s="212"/>
      <c r="C59" s="4" t="s">
        <v>225</v>
      </c>
      <c r="S59" s="214"/>
      <c r="T59" s="215"/>
      <c r="U59" s="214"/>
      <c r="V59" s="215"/>
      <c r="W59" s="215"/>
      <c r="X59" s="215"/>
      <c r="Y59" s="215"/>
      <c r="Z59" t="str">
        <f t="shared" si="4"/>
        <v>0</v>
      </c>
      <c r="AA59" t="str">
        <f t="shared" si="5"/>
        <v>0</v>
      </c>
    </row>
    <row r="60" spans="1:27" s="213" customFormat="1" ht="12.75" customHeight="1" x14ac:dyDescent="0.2">
      <c r="A60" s="211" t="s">
        <v>83</v>
      </c>
      <c r="B60" s="212"/>
      <c r="S60" s="214"/>
      <c r="T60" s="215"/>
      <c r="U60" s="214"/>
      <c r="V60" s="215"/>
      <c r="W60" s="215"/>
      <c r="X60" s="215"/>
      <c r="Y60" s="215"/>
      <c r="Z60" t="str">
        <f t="shared" si="4"/>
        <v>0</v>
      </c>
      <c r="AA60" t="str">
        <f t="shared" si="5"/>
        <v>0</v>
      </c>
    </row>
    <row r="61" spans="1:27" s="213" customFormat="1" x14ac:dyDescent="0.2">
      <c r="A61" s="211"/>
      <c r="B61" s="212"/>
      <c r="S61" s="214"/>
      <c r="T61" s="215"/>
      <c r="U61" s="214"/>
      <c r="V61" s="215"/>
      <c r="W61" s="215"/>
      <c r="X61" s="215"/>
      <c r="Y61" s="215"/>
      <c r="Z61" t="str">
        <f t="shared" si="4"/>
        <v>0</v>
      </c>
      <c r="AA61" t="str">
        <f t="shared" si="5"/>
        <v>0</v>
      </c>
    </row>
    <row r="62" spans="1:27" s="224" customFormat="1" x14ac:dyDescent="0.2">
      <c r="A62" s="207" t="s">
        <v>84</v>
      </c>
      <c r="B62" s="212"/>
      <c r="C62" s="213"/>
      <c r="D62" s="213"/>
      <c r="E62" s="213"/>
      <c r="F62" s="213"/>
      <c r="G62" s="213"/>
      <c r="H62" s="213"/>
      <c r="I62" s="213"/>
      <c r="J62" s="213"/>
      <c r="K62" s="213"/>
      <c r="L62" s="213"/>
      <c r="M62" s="213"/>
      <c r="N62" s="213"/>
      <c r="O62" s="213"/>
      <c r="P62" s="213"/>
      <c r="Q62" s="213"/>
      <c r="R62" s="213"/>
      <c r="S62" s="214"/>
      <c r="T62" s="215"/>
      <c r="U62" s="214"/>
      <c r="V62" s="215"/>
      <c r="W62" s="215"/>
      <c r="X62" s="215"/>
      <c r="Y62" s="215"/>
      <c r="Z62" t="str">
        <f t="shared" si="4"/>
        <v>0</v>
      </c>
      <c r="AA62" t="str">
        <f t="shared" si="5"/>
        <v>0</v>
      </c>
    </row>
    <row r="63" spans="1:27" s="224" customFormat="1" x14ac:dyDescent="0.2">
      <c r="A63" s="207"/>
      <c r="B63" s="222" t="s">
        <v>85</v>
      </c>
      <c r="C63" s="213" t="s">
        <v>86</v>
      </c>
      <c r="D63" s="215"/>
      <c r="E63" s="213" t="s">
        <v>87</v>
      </c>
      <c r="F63" s="215"/>
      <c r="G63" s="215"/>
      <c r="H63" s="215"/>
      <c r="I63" s="215"/>
      <c r="J63" s="215"/>
      <c r="K63" s="215"/>
      <c r="L63" s="215"/>
      <c r="M63" s="215" t="s">
        <v>88</v>
      </c>
      <c r="N63" s="215"/>
      <c r="O63" s="215"/>
      <c r="P63" s="215"/>
      <c r="Q63" s="215"/>
      <c r="R63" s="215"/>
      <c r="S63" s="223"/>
      <c r="T63" s="215" t="s">
        <v>89</v>
      </c>
      <c r="U63" s="214"/>
      <c r="V63" s="215"/>
      <c r="W63" s="215"/>
      <c r="X63" s="215" t="s">
        <v>90</v>
      </c>
      <c r="Y63" s="215"/>
      <c r="Z63" t="str">
        <f t="shared" si="4"/>
        <v>0</v>
      </c>
      <c r="AA63" t="str">
        <f t="shared" si="5"/>
        <v>0</v>
      </c>
    </row>
    <row r="64" spans="1:27" x14ac:dyDescent="0.2">
      <c r="B64" s="222"/>
      <c r="C64" s="213"/>
      <c r="D64" s="215"/>
      <c r="E64" s="213"/>
      <c r="F64" s="215"/>
      <c r="G64" s="215"/>
      <c r="H64" s="215"/>
      <c r="I64" s="215"/>
      <c r="J64" s="215"/>
      <c r="K64" s="215"/>
      <c r="L64" s="215"/>
      <c r="M64" s="215"/>
      <c r="N64" s="215"/>
      <c r="O64" s="215"/>
      <c r="P64" s="215"/>
      <c r="Q64" s="215"/>
      <c r="R64" s="215"/>
      <c r="S64" s="214"/>
      <c r="T64" s="215"/>
      <c r="U64" s="214"/>
      <c r="V64" s="215"/>
      <c r="W64" s="215"/>
      <c r="X64" s="215"/>
      <c r="Y64" s="215"/>
      <c r="Z64" t="str">
        <f t="shared" si="4"/>
        <v>0</v>
      </c>
      <c r="AA64" t="str">
        <f t="shared" si="5"/>
        <v>0</v>
      </c>
    </row>
    <row r="65" spans="1:27" s="228" customFormat="1" x14ac:dyDescent="0.2">
      <c r="A65" s="207"/>
      <c r="B65" s="208"/>
      <c r="C65" s="209"/>
      <c r="D65" s="227"/>
      <c r="E65" s="209"/>
      <c r="F65" s="227"/>
      <c r="G65" s="227"/>
      <c r="H65" s="227"/>
      <c r="I65" s="227"/>
      <c r="J65" s="227"/>
      <c r="K65" s="227"/>
      <c r="L65" s="227"/>
      <c r="M65" s="227"/>
      <c r="N65" s="227"/>
      <c r="O65" s="227"/>
      <c r="P65" s="227"/>
      <c r="Q65" s="227"/>
      <c r="R65" s="227"/>
      <c r="S65" s="218"/>
      <c r="T65" s="227"/>
      <c r="U65" s="218"/>
      <c r="V65" s="227"/>
      <c r="W65" s="227"/>
      <c r="X65" s="227"/>
      <c r="Y65" s="227"/>
      <c r="Z65" t="str">
        <f t="shared" si="4"/>
        <v>0</v>
      </c>
      <c r="AA65" t="str">
        <f t="shared" si="5"/>
        <v>0</v>
      </c>
    </row>
    <row r="66" spans="1:27" s="228" customFormat="1" x14ac:dyDescent="0.2">
      <c r="B66" s="225">
        <v>1</v>
      </c>
      <c r="C66" s="226" t="str">
        <f>T($B$9)</f>
        <v>TV Stammheim 3</v>
      </c>
      <c r="D66" s="1" t="s">
        <v>91</v>
      </c>
      <c r="E66" s="226" t="str">
        <f>T($B$6)</f>
        <v>TSV Illertissen</v>
      </c>
      <c r="F66" s="1"/>
      <c r="G66" s="1"/>
      <c r="I66" s="1"/>
      <c r="J66" s="1"/>
      <c r="K66" s="1"/>
      <c r="L66" s="1"/>
      <c r="M66" s="237" t="str">
        <f>T($B$4)</f>
        <v>TSV Dennach 2</v>
      </c>
      <c r="O66" s="1"/>
      <c r="P66" s="1"/>
      <c r="Q66" s="1"/>
      <c r="R66" s="1"/>
      <c r="S66" s="221"/>
      <c r="T66" s="1" t="s">
        <v>92</v>
      </c>
      <c r="U66" s="221"/>
      <c r="V66" s="1"/>
      <c r="W66" s="1" t="str">
        <f>IF(S66="","",IF(S66=U66,"1",IF(S66&gt;U66,"2","0")))</f>
        <v/>
      </c>
      <c r="X66" s="227" t="s">
        <v>92</v>
      </c>
      <c r="Y66" s="1" t="str">
        <f>IF(U66="","",IF(S66=U66,"1",IF(S66&lt;U66,"2","0")))</f>
        <v/>
      </c>
      <c r="Z66" t="str">
        <f t="shared" si="4"/>
        <v>0</v>
      </c>
      <c r="AA66" t="str">
        <f t="shared" si="5"/>
        <v>0</v>
      </c>
    </row>
    <row r="67" spans="1:27" x14ac:dyDescent="0.2">
      <c r="B67" s="225">
        <v>2</v>
      </c>
      <c r="C67" s="226" t="str">
        <f>T($B$8)</f>
        <v>TV Stammheim 2</v>
      </c>
      <c r="D67" s="1" t="s">
        <v>91</v>
      </c>
      <c r="E67" s="226" t="str">
        <f>T($B$5)</f>
        <v>TSV Westerstetten</v>
      </c>
      <c r="F67" s="1"/>
      <c r="G67" s="1"/>
      <c r="H67" s="228"/>
      <c r="I67" s="1"/>
      <c r="J67" s="1"/>
      <c r="K67" s="1"/>
      <c r="L67" s="1"/>
      <c r="M67" s="237" t="str">
        <f>T($B$7)</f>
        <v>TV Stammheim 1</v>
      </c>
      <c r="N67" s="228"/>
      <c r="O67" s="1"/>
      <c r="P67" s="1"/>
      <c r="Q67" s="1"/>
      <c r="R67" s="1"/>
      <c r="S67" s="221"/>
      <c r="T67" s="1" t="s">
        <v>92</v>
      </c>
      <c r="U67" s="221"/>
      <c r="V67" s="1"/>
      <c r="W67" s="1" t="str">
        <f>IF(S67="","",IF(S67=U67,"1",IF(S67&gt;U67,"2","0")))</f>
        <v/>
      </c>
      <c r="X67" s="227" t="s">
        <v>92</v>
      </c>
      <c r="Y67" s="1" t="str">
        <f>IF(U67="","",IF(S67=U67,"1",IF(S67&lt;U67,"2","0")))</f>
        <v/>
      </c>
      <c r="Z67" t="str">
        <f t="shared" si="4"/>
        <v>0</v>
      </c>
      <c r="AA67" t="str">
        <f t="shared" si="5"/>
        <v>0</v>
      </c>
    </row>
    <row r="68" spans="1:27" s="228" customFormat="1" x14ac:dyDescent="0.2">
      <c r="A68" s="207"/>
      <c r="B68" s="208"/>
      <c r="C68" s="209"/>
      <c r="D68" s="227"/>
      <c r="E68" s="209"/>
      <c r="F68" s="227"/>
      <c r="G68" s="227"/>
      <c r="H68" s="227"/>
      <c r="I68" s="227"/>
      <c r="J68" s="227"/>
      <c r="K68" s="227"/>
      <c r="L68" s="227"/>
      <c r="M68" s="227"/>
      <c r="N68" s="227"/>
      <c r="O68" s="227"/>
      <c r="P68" s="227"/>
      <c r="Q68" s="227"/>
      <c r="R68" s="227"/>
      <c r="S68" s="218"/>
      <c r="T68" s="227"/>
      <c r="U68" s="218"/>
      <c r="V68" s="227"/>
      <c r="W68" s="227"/>
      <c r="X68" s="227"/>
      <c r="Y68" s="227"/>
      <c r="Z68" t="str">
        <f t="shared" si="4"/>
        <v>0</v>
      </c>
      <c r="AA68" t="str">
        <f t="shared" si="5"/>
        <v>0</v>
      </c>
    </row>
    <row r="69" spans="1:27" s="228" customFormat="1" x14ac:dyDescent="0.2">
      <c r="A69" s="207"/>
      <c r="B69" s="225">
        <v>1</v>
      </c>
      <c r="C69" s="226" t="str">
        <f>T($B$7)</f>
        <v>TV Stammheim 1</v>
      </c>
      <c r="D69" s="1" t="s">
        <v>91</v>
      </c>
      <c r="E69" s="226" t="str">
        <f>T($B$4)</f>
        <v>TSV Dennach 2</v>
      </c>
      <c r="F69" s="1"/>
      <c r="G69" s="1"/>
      <c r="I69" s="1"/>
      <c r="J69" s="1"/>
      <c r="K69" s="1"/>
      <c r="L69" s="1"/>
      <c r="M69" s="237" t="str">
        <f>T($B$5)</f>
        <v>TSV Westerstetten</v>
      </c>
      <c r="O69" s="1"/>
      <c r="P69" s="1"/>
      <c r="Q69" s="1"/>
      <c r="R69" s="1"/>
      <c r="S69" s="221"/>
      <c r="T69" s="1" t="s">
        <v>92</v>
      </c>
      <c r="U69" s="221"/>
      <c r="V69" s="1"/>
      <c r="W69" s="1" t="str">
        <f>IF(S69="","",IF(S69=U69,"1",IF(S69&gt;U69,"2","0")))</f>
        <v/>
      </c>
      <c r="X69" s="227" t="s">
        <v>92</v>
      </c>
      <c r="Y69" s="1" t="str">
        <f>IF(U69="","",IF(S69=U69,"1",IF(S69&lt;U69,"2","0")))</f>
        <v/>
      </c>
      <c r="Z69" t="str">
        <f t="shared" si="4"/>
        <v>0</v>
      </c>
      <c r="AA69" t="str">
        <f t="shared" si="5"/>
        <v>0</v>
      </c>
    </row>
    <row r="70" spans="1:27" x14ac:dyDescent="0.2">
      <c r="B70" s="225">
        <v>2</v>
      </c>
      <c r="C70" s="226" t="str">
        <f>T($B$9)</f>
        <v>TV Stammheim 3</v>
      </c>
      <c r="D70" s="1" t="s">
        <v>91</v>
      </c>
      <c r="E70" s="226" t="str">
        <f>T($B$3)</f>
        <v>TSV Dennach 1</v>
      </c>
      <c r="F70" s="1"/>
      <c r="G70" s="1"/>
      <c r="H70" s="228"/>
      <c r="I70" s="1"/>
      <c r="J70" s="1"/>
      <c r="K70" s="1"/>
      <c r="L70" s="1"/>
      <c r="M70" s="238" t="str">
        <f>T($B$8)</f>
        <v>TV Stammheim 2</v>
      </c>
      <c r="N70" s="228"/>
      <c r="O70" s="1"/>
      <c r="P70" s="1"/>
      <c r="Q70" s="1"/>
      <c r="R70" s="1"/>
      <c r="S70" s="221"/>
      <c r="T70" s="1" t="s">
        <v>92</v>
      </c>
      <c r="U70" s="221"/>
      <c r="V70" s="1"/>
      <c r="W70" s="1" t="str">
        <f>IF(S70="","",IF(S70=U70,"1",IF(S70&gt;U70,"2","0")))</f>
        <v/>
      </c>
      <c r="X70" s="227" t="s">
        <v>92</v>
      </c>
      <c r="Y70" s="1" t="str">
        <f>IF(U70="","",IF(S70=U70,"1",IF(S70&lt;U70,"2","0")))</f>
        <v/>
      </c>
      <c r="Z70" t="str">
        <f t="shared" si="4"/>
        <v>0</v>
      </c>
      <c r="AA70" t="str">
        <f t="shared" si="5"/>
        <v>0</v>
      </c>
    </row>
    <row r="71" spans="1:27" s="228" customFormat="1" x14ac:dyDescent="0.2">
      <c r="A71" s="207"/>
      <c r="B71" s="208"/>
      <c r="C71" s="209"/>
      <c r="D71" s="227"/>
      <c r="E71" s="209"/>
      <c r="F71" s="227"/>
      <c r="G71" s="227"/>
      <c r="H71" s="227"/>
      <c r="I71" s="227"/>
      <c r="J71" s="227"/>
      <c r="K71" s="227"/>
      <c r="L71" s="227"/>
      <c r="M71" s="227"/>
      <c r="N71" s="227"/>
      <c r="O71" s="227"/>
      <c r="P71" s="227"/>
      <c r="Q71" s="227"/>
      <c r="R71" s="227"/>
      <c r="S71" s="218"/>
      <c r="T71" s="227"/>
      <c r="U71" s="218"/>
      <c r="V71" s="227"/>
      <c r="W71" s="227"/>
      <c r="X71" s="227"/>
      <c r="Y71" s="227"/>
      <c r="Z71" t="str">
        <f t="shared" si="4"/>
        <v>0</v>
      </c>
      <c r="AA71" t="str">
        <f t="shared" si="5"/>
        <v>0</v>
      </c>
    </row>
    <row r="72" spans="1:27" s="228" customFormat="1" x14ac:dyDescent="0.2">
      <c r="A72" s="207"/>
      <c r="B72" s="225">
        <v>1</v>
      </c>
      <c r="C72" s="226" t="str">
        <f>T($B$6)</f>
        <v>TSV Illertissen</v>
      </c>
      <c r="D72" s="1" t="s">
        <v>91</v>
      </c>
      <c r="E72" s="229" t="str">
        <f>T($B$8)</f>
        <v>TV Stammheim 2</v>
      </c>
      <c r="F72" s="1"/>
      <c r="G72" s="1"/>
      <c r="I72" s="1"/>
      <c r="J72" s="1"/>
      <c r="K72" s="1"/>
      <c r="L72" s="1"/>
      <c r="M72" s="237" t="str">
        <f>T($B$3)</f>
        <v>TSV Dennach 1</v>
      </c>
      <c r="O72" s="1"/>
      <c r="P72" s="1"/>
      <c r="Q72" s="1"/>
      <c r="R72" s="1"/>
      <c r="S72" s="221"/>
      <c r="T72" s="1" t="s">
        <v>92</v>
      </c>
      <c r="U72" s="221"/>
      <c r="V72" s="1"/>
      <c r="W72" s="1" t="str">
        <f>IF(S72="","",IF(S72=U72,"1",IF(S72&gt;U72,"2","0")))</f>
        <v/>
      </c>
      <c r="X72" s="227" t="s">
        <v>92</v>
      </c>
      <c r="Y72" s="1" t="str">
        <f>IF(U72="","",IF(S72=U72,"1",IF(S72&lt;U72,"2","0")))</f>
        <v/>
      </c>
      <c r="Z72" t="str">
        <f t="shared" si="4"/>
        <v>0</v>
      </c>
      <c r="AA72" t="str">
        <f t="shared" si="5"/>
        <v>0</v>
      </c>
    </row>
    <row r="73" spans="1:27" x14ac:dyDescent="0.2">
      <c r="B73" s="225">
        <v>2</v>
      </c>
      <c r="C73" s="226" t="str">
        <f>T($B$5)</f>
        <v>TSV Westerstetten</v>
      </c>
      <c r="D73" s="1" t="s">
        <v>91</v>
      </c>
      <c r="E73" s="226" t="str">
        <f>T($B$7)</f>
        <v>TV Stammheim 1</v>
      </c>
      <c r="F73" s="1"/>
      <c r="G73" s="1"/>
      <c r="H73" s="228"/>
      <c r="I73" s="1"/>
      <c r="J73" s="1"/>
      <c r="K73" s="1"/>
      <c r="L73" s="1"/>
      <c r="M73" s="237" t="str">
        <f>T($B$9)</f>
        <v>TV Stammheim 3</v>
      </c>
      <c r="N73" s="228"/>
      <c r="O73" s="1"/>
      <c r="P73" s="1"/>
      <c r="Q73" s="1"/>
      <c r="R73" s="1"/>
      <c r="S73" s="221"/>
      <c r="T73" s="1" t="s">
        <v>92</v>
      </c>
      <c r="U73" s="221"/>
      <c r="V73" s="1"/>
      <c r="W73" s="1" t="str">
        <f>IF(S73="","",IF(S73=U73,"1",IF(S73&gt;U73,"2","0")))</f>
        <v/>
      </c>
      <c r="X73" s="227" t="s">
        <v>92</v>
      </c>
      <c r="Y73" s="1" t="str">
        <f>IF(U73="","",IF(S73=U73,"1",IF(S73&lt;U73,"2","0")))</f>
        <v/>
      </c>
      <c r="Z73" t="str">
        <f t="shared" si="4"/>
        <v>0</v>
      </c>
      <c r="AA73" t="str">
        <f t="shared" si="5"/>
        <v>0</v>
      </c>
    </row>
    <row r="74" spans="1:27" s="228" customFormat="1" x14ac:dyDescent="0.2">
      <c r="A74" s="207"/>
      <c r="B74" s="208"/>
      <c r="C74" s="209"/>
      <c r="D74" s="227"/>
      <c r="E74" s="209"/>
      <c r="F74" s="227"/>
      <c r="G74" s="227"/>
      <c r="H74" s="227"/>
      <c r="I74" s="227"/>
      <c r="J74" s="227"/>
      <c r="K74" s="227"/>
      <c r="L74" s="227"/>
      <c r="M74" s="227"/>
      <c r="N74" s="227"/>
      <c r="O74" s="227"/>
      <c r="P74" s="227"/>
      <c r="Q74" s="227"/>
      <c r="R74" s="227"/>
      <c r="S74" s="218"/>
      <c r="T74" s="227"/>
      <c r="U74" s="218"/>
      <c r="V74" s="227"/>
      <c r="W74" s="227"/>
      <c r="X74" s="227"/>
      <c r="Y74" s="227"/>
      <c r="Z74" t="str">
        <f t="shared" si="4"/>
        <v>0</v>
      </c>
      <c r="AA74" t="str">
        <f t="shared" si="5"/>
        <v>0</v>
      </c>
    </row>
    <row r="75" spans="1:27" s="1" customFormat="1" x14ac:dyDescent="0.2">
      <c r="A75" s="207"/>
      <c r="B75" s="225">
        <v>1</v>
      </c>
      <c r="C75" s="226" t="str">
        <f>T($B$4)</f>
        <v>TSV Dennach 2</v>
      </c>
      <c r="D75" s="1" t="s">
        <v>91</v>
      </c>
      <c r="E75" s="226" t="str">
        <f>T($B$9)</f>
        <v>TV Stammheim 3</v>
      </c>
      <c r="H75" s="228"/>
      <c r="M75" s="237" t="str">
        <f>T($B$6)</f>
        <v>TSV Illertissen</v>
      </c>
      <c r="N75" s="228"/>
      <c r="S75" s="221"/>
      <c r="T75" s="1" t="s">
        <v>92</v>
      </c>
      <c r="U75" s="221"/>
      <c r="W75" s="1" t="str">
        <f>IF(S75="","",IF(S75=U75,"1",IF(S75&gt;U75,"2","0")))</f>
        <v/>
      </c>
      <c r="X75" s="227" t="s">
        <v>92</v>
      </c>
      <c r="Y75" s="1" t="str">
        <f>IF(U75="","",IF(S75=U75,"1",IF(S75&lt;U75,"2","0")))</f>
        <v/>
      </c>
      <c r="Z75" t="str">
        <f t="shared" si="4"/>
        <v>0</v>
      </c>
      <c r="AA75" t="str">
        <f t="shared" si="5"/>
        <v>0</v>
      </c>
    </row>
    <row r="76" spans="1:27" x14ac:dyDescent="0.2">
      <c r="B76" s="225">
        <v>2</v>
      </c>
      <c r="C76" s="226" t="str">
        <f>T($B$3)</f>
        <v>TSV Dennach 1</v>
      </c>
      <c r="D76" s="1" t="s">
        <v>91</v>
      </c>
      <c r="E76" s="229" t="str">
        <f>T($B$8)</f>
        <v>TV Stammheim 2</v>
      </c>
      <c r="F76" s="1"/>
      <c r="G76" s="1"/>
      <c r="H76" s="1"/>
      <c r="I76" s="1"/>
      <c r="J76" s="1"/>
      <c r="K76" s="1"/>
      <c r="L76" s="1"/>
      <c r="M76" s="237" t="str">
        <f>T($B$7)</f>
        <v>TV Stammheim 1</v>
      </c>
      <c r="N76" s="1"/>
      <c r="O76" s="1"/>
      <c r="P76" s="1"/>
      <c r="Q76" s="1"/>
      <c r="R76" s="1"/>
      <c r="S76" s="221"/>
      <c r="T76" s="1" t="s">
        <v>92</v>
      </c>
      <c r="U76" s="221"/>
      <c r="V76" s="1"/>
      <c r="W76" s="1" t="str">
        <f>IF(S76="","",IF(S76=U76,"1",IF(S76&gt;U76,"2","0")))</f>
        <v/>
      </c>
      <c r="X76" s="227" t="s">
        <v>92</v>
      </c>
      <c r="Y76" s="1" t="str">
        <f>IF(U76="","",IF(S76=U76,"1",IF(S76&lt;U76,"2","0")))</f>
        <v/>
      </c>
      <c r="Z76" t="str">
        <f t="shared" si="4"/>
        <v>0</v>
      </c>
      <c r="AA76" t="str">
        <f t="shared" si="5"/>
        <v>0</v>
      </c>
    </row>
    <row r="77" spans="1:27" s="228" customFormat="1" x14ac:dyDescent="0.2">
      <c r="A77" s="207"/>
      <c r="B77" s="208"/>
      <c r="C77" s="209"/>
      <c r="D77" s="227"/>
      <c r="E77" s="209"/>
      <c r="F77" s="227"/>
      <c r="G77" s="227"/>
      <c r="H77" s="227"/>
      <c r="I77" s="227"/>
      <c r="J77" s="227"/>
      <c r="K77" s="227"/>
      <c r="L77" s="227"/>
      <c r="M77" s="227"/>
      <c r="N77" s="227"/>
      <c r="O77" s="227"/>
      <c r="P77" s="227"/>
      <c r="Q77" s="227"/>
      <c r="R77" s="227"/>
      <c r="S77" s="218"/>
      <c r="T77" s="227"/>
      <c r="U77" s="218"/>
      <c r="V77" s="227"/>
      <c r="W77" s="227"/>
      <c r="X77" s="227"/>
      <c r="Y77" s="227"/>
      <c r="Z77" t="str">
        <f t="shared" si="4"/>
        <v>0</v>
      </c>
      <c r="AA77" t="str">
        <f t="shared" si="5"/>
        <v>0</v>
      </c>
    </row>
    <row r="78" spans="1:27" s="228" customFormat="1" x14ac:dyDescent="0.2">
      <c r="A78" s="207"/>
      <c r="B78" s="225">
        <v>1</v>
      </c>
      <c r="C78" s="226" t="str">
        <f>T($B$7)</f>
        <v>TV Stammheim 1</v>
      </c>
      <c r="D78" s="1" t="s">
        <v>91</v>
      </c>
      <c r="E78" s="226" t="str">
        <f>T($B$6)</f>
        <v>TSV Illertissen</v>
      </c>
      <c r="F78" s="1"/>
      <c r="G78" s="1"/>
      <c r="I78" s="1"/>
      <c r="J78" s="1"/>
      <c r="K78" s="1"/>
      <c r="L78" s="1"/>
      <c r="M78" s="237" t="str">
        <f>T($B$3)</f>
        <v>TSV Dennach 1</v>
      </c>
      <c r="O78" s="1"/>
      <c r="P78" s="1"/>
      <c r="Q78" s="1"/>
      <c r="R78" s="1"/>
      <c r="S78" s="221"/>
      <c r="T78" s="1" t="s">
        <v>92</v>
      </c>
      <c r="U78" s="221"/>
      <c r="V78" s="1"/>
      <c r="W78" s="1" t="str">
        <f>IF(S78="","",IF(S78=U78,"1",IF(S78&gt;U78,"2","0")))</f>
        <v/>
      </c>
      <c r="X78" s="227" t="s">
        <v>92</v>
      </c>
      <c r="Y78" s="1" t="str">
        <f>IF(U78="","",IF(S78=U78,"1",IF(S78&lt;U78,"2","0")))</f>
        <v/>
      </c>
      <c r="Z78" t="str">
        <f t="shared" si="4"/>
        <v>0</v>
      </c>
      <c r="AA78" t="str">
        <f t="shared" si="5"/>
        <v>0</v>
      </c>
    </row>
    <row r="79" spans="1:27" x14ac:dyDescent="0.2">
      <c r="B79" s="225">
        <v>2</v>
      </c>
      <c r="C79" s="226" t="str">
        <f>T($B$9)</f>
        <v>TV Stammheim 3</v>
      </c>
      <c r="D79" s="1" t="s">
        <v>91</v>
      </c>
      <c r="E79" s="226" t="str">
        <f>T($B$5)</f>
        <v>TSV Westerstetten</v>
      </c>
      <c r="F79" s="1"/>
      <c r="G79" s="1"/>
      <c r="H79" s="228"/>
      <c r="I79" s="1"/>
      <c r="J79" s="1"/>
      <c r="K79" s="1"/>
      <c r="L79" s="1"/>
      <c r="M79" s="237" t="str">
        <f>T($B$4)</f>
        <v>TSV Dennach 2</v>
      </c>
      <c r="N79" s="228"/>
      <c r="O79" s="1"/>
      <c r="P79" s="1"/>
      <c r="Q79" s="1"/>
      <c r="R79" s="1"/>
      <c r="S79" s="221"/>
      <c r="T79" s="1" t="s">
        <v>92</v>
      </c>
      <c r="U79" s="221"/>
      <c r="V79" s="1"/>
      <c r="W79" s="1" t="str">
        <f>IF(S79="","",IF(S79=U79,"1",IF(S79&gt;U79,"2","0")))</f>
        <v/>
      </c>
      <c r="X79" s="227" t="s">
        <v>92</v>
      </c>
      <c r="Y79" s="1" t="str">
        <f>IF(U79="","",IF(S79=U79,"1",IF(S79&lt;U79,"2","0")))</f>
        <v/>
      </c>
      <c r="Z79" t="str">
        <f t="shared" si="4"/>
        <v>0</v>
      </c>
      <c r="AA79" t="str">
        <f t="shared" si="5"/>
        <v>0</v>
      </c>
    </row>
    <row r="80" spans="1:27" s="228" customFormat="1" x14ac:dyDescent="0.2">
      <c r="A80" s="207"/>
      <c r="B80" s="208"/>
      <c r="C80" s="209"/>
      <c r="D80" s="227"/>
      <c r="E80" s="209"/>
      <c r="F80" s="227"/>
      <c r="G80" s="227"/>
      <c r="H80" s="227"/>
      <c r="I80" s="227"/>
      <c r="J80" s="227"/>
      <c r="K80" s="227"/>
      <c r="L80" s="227"/>
      <c r="M80" s="227"/>
      <c r="N80" s="227"/>
      <c r="O80" s="227"/>
      <c r="P80" s="227"/>
      <c r="Q80" s="227"/>
      <c r="R80" s="227"/>
      <c r="S80" s="218"/>
      <c r="T80" s="227"/>
      <c r="U80" s="218"/>
      <c r="V80" s="227"/>
      <c r="W80" s="227"/>
      <c r="X80" s="227"/>
      <c r="Y80" s="227"/>
      <c r="Z80" t="str">
        <f t="shared" si="4"/>
        <v>0</v>
      </c>
      <c r="AA80" t="str">
        <f t="shared" si="5"/>
        <v>0</v>
      </c>
    </row>
    <row r="81" spans="1:27" s="228" customFormat="1" x14ac:dyDescent="0.2">
      <c r="A81" s="207"/>
      <c r="B81" s="225">
        <v>1</v>
      </c>
      <c r="C81" s="226" t="str">
        <f>T($B$8)</f>
        <v>TV Stammheim 2</v>
      </c>
      <c r="D81" s="1" t="s">
        <v>91</v>
      </c>
      <c r="E81" s="226" t="str">
        <f>T($B$4)</f>
        <v>TSV Dennach 2</v>
      </c>
      <c r="F81" s="1"/>
      <c r="G81" s="1"/>
      <c r="I81" s="1"/>
      <c r="J81" s="1"/>
      <c r="K81" s="1"/>
      <c r="L81" s="1"/>
      <c r="M81" s="237" t="str">
        <f>T($B$6)</f>
        <v>TSV Illertissen</v>
      </c>
      <c r="O81" s="1"/>
      <c r="P81" s="1"/>
      <c r="Q81" s="1"/>
      <c r="R81" s="1"/>
      <c r="S81" s="221"/>
      <c r="T81" s="1" t="s">
        <v>92</v>
      </c>
      <c r="U81" s="221"/>
      <c r="V81" s="1"/>
      <c r="W81" s="1" t="str">
        <f>IF(S81="","",IF(S81=U81,"1",IF(S81&gt;U81,"2","0")))</f>
        <v/>
      </c>
      <c r="X81" s="227" t="s">
        <v>92</v>
      </c>
      <c r="Y81" s="1" t="str">
        <f>IF(U81="","",IF(S81=U81,"1",IF(S81&lt;U81,"2","0")))</f>
        <v/>
      </c>
      <c r="Z81" t="str">
        <f t="shared" si="4"/>
        <v>0</v>
      </c>
      <c r="AA81" t="str">
        <f t="shared" si="5"/>
        <v>0</v>
      </c>
    </row>
    <row r="82" spans="1:27" x14ac:dyDescent="0.2">
      <c r="B82" s="225">
        <v>2</v>
      </c>
      <c r="C82" s="226" t="str">
        <f>T($B$7)</f>
        <v>TV Stammheim 1</v>
      </c>
      <c r="D82" s="1" t="s">
        <v>91</v>
      </c>
      <c r="E82" s="226" t="str">
        <f>T($B$3)</f>
        <v>TSV Dennach 1</v>
      </c>
      <c r="F82" s="1"/>
      <c r="G82" s="1"/>
      <c r="H82" s="228"/>
      <c r="I82" s="1"/>
      <c r="J82" s="1"/>
      <c r="K82" s="1"/>
      <c r="L82" s="1"/>
      <c r="M82" s="237" t="str">
        <f>T($B$5)</f>
        <v>TSV Westerstetten</v>
      </c>
      <c r="N82" s="228"/>
      <c r="O82" s="1"/>
      <c r="P82" s="1"/>
      <c r="Q82" s="1"/>
      <c r="R82" s="1"/>
      <c r="S82" s="221"/>
      <c r="T82" s="1" t="s">
        <v>92</v>
      </c>
      <c r="U82" s="221"/>
      <c r="V82" s="1"/>
      <c r="W82" s="1" t="str">
        <f>IF(S82="","",IF(S82=U82,"1",IF(S82&gt;U82,"2","0")))</f>
        <v/>
      </c>
      <c r="X82" s="227" t="s">
        <v>92</v>
      </c>
      <c r="Y82" s="1" t="str">
        <f>IF(U82="","",IF(S82=U82,"1",IF(S82&lt;U82,"2","0")))</f>
        <v/>
      </c>
      <c r="Z82" t="str">
        <f t="shared" si="4"/>
        <v>0</v>
      </c>
      <c r="AA82" t="str">
        <f t="shared" si="5"/>
        <v>0</v>
      </c>
    </row>
    <row r="83" spans="1:27" x14ac:dyDescent="0.2">
      <c r="B83" s="222" t="s">
        <v>65</v>
      </c>
      <c r="C83" s="213"/>
      <c r="D83" s="1"/>
      <c r="E83" s="226"/>
      <c r="F83" s="1"/>
      <c r="G83" s="1"/>
      <c r="H83" s="1"/>
      <c r="I83" s="1"/>
      <c r="J83" s="1"/>
      <c r="K83" s="1"/>
      <c r="L83" s="1"/>
      <c r="M83" s="1"/>
      <c r="N83" s="1"/>
      <c r="O83" s="1"/>
      <c r="P83" s="1"/>
      <c r="Q83" s="1"/>
      <c r="R83" s="1"/>
      <c r="T83" s="1"/>
      <c r="U83" s="221"/>
      <c r="V83" s="1"/>
      <c r="W83" s="1"/>
      <c r="Y83" s="1"/>
      <c r="Z83" t="str">
        <f t="shared" si="4"/>
        <v>0</v>
      </c>
      <c r="AA83" t="str">
        <f t="shared" si="5"/>
        <v>0</v>
      </c>
    </row>
    <row r="84" spans="1:27" s="242" customFormat="1" x14ac:dyDescent="0.2">
      <c r="A84" s="239"/>
      <c r="B84" s="230">
        <v>1</v>
      </c>
      <c r="C84" s="233" t="str">
        <f>T($B$8)</f>
        <v>TV Stammheim 2</v>
      </c>
      <c r="D84" s="232" t="s">
        <v>91</v>
      </c>
      <c r="E84" s="231" t="str">
        <f>T($B$9)</f>
        <v>TV Stammheim 3</v>
      </c>
      <c r="F84" s="232"/>
      <c r="G84" s="232"/>
      <c r="H84" s="232"/>
      <c r="I84" s="232"/>
      <c r="J84" s="232"/>
      <c r="K84" s="232"/>
      <c r="L84" s="232"/>
      <c r="M84" s="240" t="str">
        <f>T($B$4)</f>
        <v>TSV Dennach 2</v>
      </c>
      <c r="N84" s="232"/>
      <c r="O84" s="232"/>
      <c r="P84" s="232"/>
      <c r="Q84" s="232"/>
      <c r="R84" s="232"/>
      <c r="S84" s="241"/>
      <c r="T84" s="232" t="s">
        <v>92</v>
      </c>
      <c r="U84" s="234"/>
      <c r="V84" s="232"/>
      <c r="W84" s="232" t="str">
        <f>IF(S84="","",IF(S84=U84,"1",IF(S84&gt;U84,"2","0")))</f>
        <v/>
      </c>
      <c r="X84" s="235" t="s">
        <v>92</v>
      </c>
      <c r="Y84" s="232" t="str">
        <f>IF(U84="","",IF(S84=U84,"1",IF(S84&lt;U84,"2","0")))</f>
        <v/>
      </c>
      <c r="Z84" s="16" t="str">
        <f>IF(W87="","0",W87)</f>
        <v>0</v>
      </c>
      <c r="AA84" s="16" t="str">
        <f>IF(Y87="","0",Y87)</f>
        <v>0</v>
      </c>
    </row>
    <row r="85" spans="1:27" s="213" customFormat="1" x14ac:dyDescent="0.2">
      <c r="A85" s="211"/>
      <c r="B85" s="225">
        <v>2</v>
      </c>
      <c r="C85" s="226" t="str">
        <f>T($B$5)</f>
        <v>TSV Westerstetten</v>
      </c>
      <c r="D85" s="1" t="s">
        <v>91</v>
      </c>
      <c r="E85" s="209" t="str">
        <f>T($B$3)</f>
        <v>TSV Dennach 1</v>
      </c>
      <c r="F85" s="1"/>
      <c r="G85" s="1"/>
      <c r="H85" s="228"/>
      <c r="I85" s="1"/>
      <c r="J85" s="1"/>
      <c r="K85" s="1"/>
      <c r="L85" s="228"/>
      <c r="M85" s="226" t="str">
        <f>T($B$6)</f>
        <v>TSV Illertissen</v>
      </c>
      <c r="N85" s="1"/>
      <c r="O85" s="1"/>
      <c r="P85" s="1"/>
      <c r="Q85" s="1"/>
      <c r="R85" s="1"/>
      <c r="S85" s="221"/>
      <c r="T85" s="1" t="s">
        <v>92</v>
      </c>
      <c r="U85" s="221"/>
      <c r="V85" s="1"/>
      <c r="W85" s="1" t="str">
        <f>IF(S85="","",IF(S85=U85,"1",IF(S85&gt;U85,"2","0")))</f>
        <v/>
      </c>
      <c r="X85" s="227" t="s">
        <v>92</v>
      </c>
      <c r="Y85" s="1" t="str">
        <f>IF(U85="","",IF(S85=U85,"1",IF(S85&lt;U85,"2","0")))</f>
        <v/>
      </c>
      <c r="Z85" t="e">
        <f>IF(#REF!="","0",#REF!)</f>
        <v>#REF!</v>
      </c>
      <c r="AA85" t="e">
        <f>IF(#REF!="","0",#REF!)</f>
        <v>#REF!</v>
      </c>
    </row>
    <row r="86" spans="1:27" s="213" customFormat="1" x14ac:dyDescent="0.2">
      <c r="A86" s="211"/>
      <c r="B86" s="212"/>
      <c r="Z86" t="e">
        <f>IF(#REF!="","0",#REF!)</f>
        <v>#REF!</v>
      </c>
      <c r="AA86" t="e">
        <f>IF(#REF!="","0",#REF!)</f>
        <v>#REF!</v>
      </c>
    </row>
    <row r="87" spans="1:27" s="224" customFormat="1" x14ac:dyDescent="0.2">
      <c r="A87" s="207"/>
      <c r="B87" s="225">
        <v>1</v>
      </c>
      <c r="C87" s="226" t="str">
        <f>T($B$8)</f>
        <v>TV Stammheim 2</v>
      </c>
      <c r="D87" s="1" t="s">
        <v>91</v>
      </c>
      <c r="E87" s="226" t="str">
        <f>T($B$7)</f>
        <v>TV Stammheim 1</v>
      </c>
      <c r="F87" s="1"/>
      <c r="G87" s="1"/>
      <c r="H87" s="1"/>
      <c r="I87" s="1"/>
      <c r="J87" s="1"/>
      <c r="K87" s="1"/>
      <c r="L87" s="1"/>
      <c r="M87" s="226" t="str">
        <f>T($B$9)</f>
        <v>TV Stammheim 3</v>
      </c>
      <c r="N87" s="1"/>
      <c r="O87" s="1"/>
      <c r="P87" s="1"/>
      <c r="Q87" s="1"/>
      <c r="R87" s="1"/>
      <c r="S87" s="218"/>
      <c r="T87" s="1" t="s">
        <v>92</v>
      </c>
      <c r="U87" s="221"/>
      <c r="V87" s="1"/>
      <c r="W87" s="1" t="str">
        <f>IF(S87="","",IF(S87=U87,"1",IF(S87&gt;U87,"2","0")))</f>
        <v/>
      </c>
      <c r="X87" s="227" t="s">
        <v>92</v>
      </c>
      <c r="Y87" s="1" t="str">
        <f>IF(U87="","",IF(S87=U87,"1",IF(S87&lt;U87,"2","0")))</f>
        <v/>
      </c>
      <c r="Z87" t="str">
        <f>IF(W88="","0",W88)</f>
        <v>0</v>
      </c>
      <c r="AA87" t="str">
        <f>IF(Y88="","0",Y88)</f>
        <v>0</v>
      </c>
    </row>
    <row r="88" spans="1:27" s="224" customFormat="1" x14ac:dyDescent="0.2">
      <c r="A88" s="207"/>
      <c r="B88" s="225">
        <v>2</v>
      </c>
      <c r="C88" s="226" t="str">
        <f>T($B$4)</f>
        <v>TSV Dennach 2</v>
      </c>
      <c r="D88" s="1" t="s">
        <v>91</v>
      </c>
      <c r="E88" s="209" t="str">
        <f>T($B$6)</f>
        <v>TSV Illertissen</v>
      </c>
      <c r="F88" s="1"/>
      <c r="G88" s="1"/>
      <c r="H88" s="210"/>
      <c r="I88" s="1"/>
      <c r="J88" s="1"/>
      <c r="K88" s="1"/>
      <c r="L88" s="210"/>
      <c r="M88" s="226" t="str">
        <f>T($B$3)</f>
        <v>TSV Dennach 1</v>
      </c>
      <c r="N88" s="1"/>
      <c r="O88" s="1"/>
      <c r="P88" s="1"/>
      <c r="Q88" s="1"/>
      <c r="R88" s="1"/>
      <c r="S88" s="218"/>
      <c r="T88" s="1" t="s">
        <v>92</v>
      </c>
      <c r="U88" s="221"/>
      <c r="V88" s="1"/>
      <c r="W88" s="1" t="str">
        <f>IF(S88="","",IF(S88=U88,"1",IF(S88&gt;U88,"2","0")))</f>
        <v/>
      </c>
      <c r="X88" s="227" t="s">
        <v>92</v>
      </c>
      <c r="Y88" s="1" t="str">
        <f>IF(U88="","",IF(S88=U88,"1",IF(S88&lt;U88,"2","0")))</f>
        <v/>
      </c>
      <c r="Z88" t="e">
        <f>IF(#REF!="","0",#REF!)</f>
        <v>#REF!</v>
      </c>
      <c r="AA88" t="e">
        <f>IF(#REF!="","0",#REF!)</f>
        <v>#REF!</v>
      </c>
    </row>
    <row r="89" spans="1:27" s="228" customFormat="1" x14ac:dyDescent="0.2">
      <c r="A89" s="207"/>
      <c r="B89" s="222"/>
      <c r="Z89" t="e">
        <f>IF(#REF!="","0",#REF!)</f>
        <v>#REF!</v>
      </c>
      <c r="AA89" t="e">
        <f>IF(#REF!="","0",#REF!)</f>
        <v>#REF!</v>
      </c>
    </row>
    <row r="90" spans="1:27" x14ac:dyDescent="0.2">
      <c r="A90" s="243"/>
      <c r="B90" s="225">
        <v>1</v>
      </c>
      <c r="C90" s="226" t="str">
        <f>T($B$3)</f>
        <v>TSV Dennach 1</v>
      </c>
      <c r="D90" s="1" t="s">
        <v>91</v>
      </c>
      <c r="E90" s="209" t="str">
        <f>T($B$6)</f>
        <v>TSV Illertissen</v>
      </c>
      <c r="F90" s="1"/>
      <c r="G90" s="1"/>
      <c r="H90" s="210"/>
      <c r="I90" s="1"/>
      <c r="J90" s="1"/>
      <c r="K90" s="1"/>
      <c r="L90" s="210"/>
      <c r="M90" s="226" t="str">
        <f>T($B$5)</f>
        <v>TSV Westerstetten</v>
      </c>
      <c r="N90" s="1"/>
      <c r="O90" s="1"/>
      <c r="P90" s="1"/>
      <c r="Q90" s="1"/>
      <c r="R90" s="1"/>
      <c r="T90" s="1" t="s">
        <v>92</v>
      </c>
      <c r="U90" s="221"/>
      <c r="V90" s="1"/>
      <c r="W90" s="1" t="str">
        <f>IF(S90="","",IF(S90=U90,"1",IF(S90&gt;U90,"2","0")))</f>
        <v/>
      </c>
      <c r="X90" s="227" t="s">
        <v>92</v>
      </c>
      <c r="Y90" s="1" t="str">
        <f>IF(U90="","",IF(S90=U90,"1",IF(S90&lt;U90,"2","0")))</f>
        <v/>
      </c>
      <c r="Z90" t="e">
        <f>IF(#REF!="","0",#REF!)</f>
        <v>#REF!</v>
      </c>
      <c r="AA90" t="e">
        <f>IF(#REF!="","0",#REF!)</f>
        <v>#REF!</v>
      </c>
    </row>
    <row r="91" spans="1:27" x14ac:dyDescent="0.2">
      <c r="B91" s="225">
        <v>2</v>
      </c>
      <c r="C91" s="226" t="str">
        <f>T($B$7)</f>
        <v>TV Stammheim 1</v>
      </c>
      <c r="D91" s="1" t="s">
        <v>91</v>
      </c>
      <c r="E91" s="209" t="str">
        <f>T($B$9)</f>
        <v>TV Stammheim 3</v>
      </c>
      <c r="F91" s="1"/>
      <c r="G91" s="1"/>
      <c r="H91" s="1"/>
      <c r="I91" s="1"/>
      <c r="J91" s="1"/>
      <c r="K91" s="1"/>
      <c r="L91" s="1"/>
      <c r="M91" s="226" t="str">
        <f>T($B$8)</f>
        <v>TV Stammheim 2</v>
      </c>
      <c r="N91" s="1"/>
      <c r="O91" s="1"/>
      <c r="P91" s="1"/>
      <c r="Q91" s="1"/>
      <c r="R91" s="1"/>
      <c r="T91" s="1" t="s">
        <v>92</v>
      </c>
      <c r="U91" s="221"/>
      <c r="V91" s="1"/>
      <c r="W91" s="1" t="str">
        <f>IF(S91="","",IF(S91=U91,"1",IF(S91&gt;U91,"2","0")))</f>
        <v/>
      </c>
      <c r="X91" s="227" t="s">
        <v>92</v>
      </c>
      <c r="Y91" s="1" t="str">
        <f>IF(U91="","",IF(S91=U91,"1",IF(S91&lt;U91,"2","0")))</f>
        <v/>
      </c>
      <c r="Z91" t="e">
        <f>IF(#REF!="","0",#REF!)</f>
        <v>#REF!</v>
      </c>
      <c r="AA91" t="e">
        <f>IF(#REF!="","0",#REF!)</f>
        <v>#REF!</v>
      </c>
    </row>
    <row r="92" spans="1:27" x14ac:dyDescent="0.2">
      <c r="A92" s="243"/>
      <c r="Z92" t="e">
        <f>IF(#REF!="","0",#REF!)</f>
        <v>#REF!</v>
      </c>
      <c r="AA92" t="e">
        <f>IF(#REF!="","0",#REF!)</f>
        <v>#REF!</v>
      </c>
    </row>
    <row r="93" spans="1:27" x14ac:dyDescent="0.2">
      <c r="B93" s="225">
        <v>1</v>
      </c>
      <c r="C93" s="226" t="str">
        <f>T($B$6)</f>
        <v>TSV Illertissen</v>
      </c>
      <c r="D93" s="1" t="s">
        <v>91</v>
      </c>
      <c r="E93" s="236" t="str">
        <f>T($B$5)</f>
        <v>TSV Westerstetten</v>
      </c>
      <c r="F93" s="1"/>
      <c r="G93" s="1"/>
      <c r="H93" s="210"/>
      <c r="I93" s="1"/>
      <c r="J93" s="1"/>
      <c r="K93" s="1"/>
      <c r="L93" s="210"/>
      <c r="M93" s="226" t="str">
        <f>T($B$8)</f>
        <v>TV Stammheim 2</v>
      </c>
      <c r="N93" s="1"/>
      <c r="O93" s="1"/>
      <c r="P93" s="1"/>
      <c r="Q93" s="1"/>
      <c r="R93" s="1"/>
      <c r="T93" s="1" t="s">
        <v>92</v>
      </c>
      <c r="U93" s="221"/>
      <c r="V93" s="1"/>
      <c r="W93" s="1" t="str">
        <f>IF(S93="","",IF(S93=U93,"1",IF(S93&gt;U93,"2","0")))</f>
        <v/>
      </c>
      <c r="X93" s="227" t="s">
        <v>92</v>
      </c>
      <c r="Y93" s="1" t="str">
        <f>IF(U93="","",IF(S93=U93,"1",IF(S93&lt;U93,"2","0")))</f>
        <v/>
      </c>
    </row>
    <row r="94" spans="1:27" x14ac:dyDescent="0.2">
      <c r="B94" s="225">
        <v>2</v>
      </c>
      <c r="C94" s="226" t="str">
        <f>T($B$4)</f>
        <v>TSV Dennach 2</v>
      </c>
      <c r="D94" s="1" t="s">
        <v>91</v>
      </c>
      <c r="E94" s="226" t="str">
        <f>T($B$3)</f>
        <v>TSV Dennach 1</v>
      </c>
      <c r="F94" s="1"/>
      <c r="G94" s="1"/>
      <c r="H94" s="210"/>
      <c r="I94" s="1"/>
      <c r="J94" s="1"/>
      <c r="K94" s="1"/>
      <c r="L94" s="210"/>
      <c r="M94" s="226" t="str">
        <f>T($B$9)</f>
        <v>TV Stammheim 3</v>
      </c>
      <c r="N94" s="1"/>
      <c r="O94" s="1"/>
      <c r="P94" s="1"/>
      <c r="Q94" s="1"/>
      <c r="R94" s="1"/>
      <c r="T94" s="1" t="s">
        <v>92</v>
      </c>
      <c r="U94" s="221"/>
      <c r="V94" s="1"/>
      <c r="W94" s="1" t="str">
        <f>IF(S94="","",IF(S94=U94,"1",IF(S94&gt;U94,"2","0")))</f>
        <v/>
      </c>
      <c r="X94" s="227" t="s">
        <v>92</v>
      </c>
      <c r="Y94" s="1" t="str">
        <f>IF(U94="","",IF(S94=U94,"1",IF(S94&lt;U94,"2","0")))</f>
        <v/>
      </c>
    </row>
    <row r="96" spans="1:27" x14ac:dyDescent="0.2">
      <c r="A96" s="243"/>
      <c r="B96" s="225">
        <v>1</v>
      </c>
      <c r="C96" s="226" t="str">
        <f>T($B$5)</f>
        <v>TSV Westerstetten</v>
      </c>
      <c r="D96" s="1" t="s">
        <v>91</v>
      </c>
      <c r="E96" s="236" t="str">
        <f>T($B$4)</f>
        <v>TSV Dennach 2</v>
      </c>
      <c r="F96" s="1"/>
      <c r="G96" s="1"/>
      <c r="H96" s="210"/>
      <c r="I96" s="1"/>
      <c r="J96" s="1"/>
      <c r="K96" s="1"/>
      <c r="L96" s="210"/>
      <c r="M96" s="226" t="str">
        <f>T($B$3)</f>
        <v>TSV Dennach 1</v>
      </c>
      <c r="N96" s="1"/>
      <c r="O96" s="1"/>
      <c r="P96" s="1"/>
      <c r="Q96" s="1"/>
      <c r="R96" s="1"/>
      <c r="T96" s="1" t="s">
        <v>92</v>
      </c>
      <c r="U96" s="221"/>
      <c r="V96" s="1"/>
      <c r="W96" s="1" t="str">
        <f>IF(S96="","",IF(S96=U96,"1",IF(S96&gt;U96,"2","0")))</f>
        <v/>
      </c>
      <c r="X96" s="227" t="s">
        <v>92</v>
      </c>
      <c r="Y96" s="1" t="str">
        <f>IF(U96="","",IF(S96=U96,"1",IF(S96&lt;U96,"2","0")))</f>
        <v/>
      </c>
      <c r="Z96" t="str">
        <f>IF(W94="","0",W94)</f>
        <v>0</v>
      </c>
      <c r="AA96" t="str">
        <f>IF(Y94="","0",Y94)</f>
        <v>0</v>
      </c>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ignoredErrors>
    <ignoredError sqref="K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F96"/>
  <sheetViews>
    <sheetView zoomScale="90" zoomScaleNormal="90" workbookViewId="0">
      <selection activeCell="W61" sqref="W61"/>
    </sheetView>
  </sheetViews>
  <sheetFormatPr baseColWidth="10" defaultRowHeight="12.75" x14ac:dyDescent="0.2"/>
  <cols>
    <col min="1" max="1" width="7.42578125" style="207" customWidth="1"/>
    <col min="2" max="2" width="7.140625" style="208" customWidth="1"/>
    <col min="3" max="3" width="18.28515625" style="209" customWidth="1"/>
    <col min="4" max="4" width="2.28515625" style="227" customWidth="1"/>
    <col min="5" max="5" width="2.7109375" style="209" customWidth="1"/>
    <col min="6" max="11" width="2.28515625" style="227" customWidth="1"/>
    <col min="12" max="12" width="2.85546875" style="227" customWidth="1"/>
    <col min="13" max="13" width="2.7109375" style="227" customWidth="1"/>
    <col min="14" max="16" width="2.28515625" style="227" customWidth="1"/>
    <col min="17" max="17" width="2.5703125" style="227" customWidth="1"/>
    <col min="18" max="18" width="7.42578125" style="227" customWidth="1"/>
    <col min="19" max="19" width="6.7109375" style="218" customWidth="1"/>
    <col min="20" max="20" width="1.42578125" style="227" customWidth="1"/>
    <col min="21" max="21" width="5.5703125" style="218" customWidth="1"/>
    <col min="22" max="22" width="2" style="227" customWidth="1"/>
    <col min="23" max="24" width="7.85546875" style="227" customWidth="1"/>
    <col min="25" max="25" width="9" style="227" customWidth="1"/>
    <col min="26" max="27" width="0" style="210" hidden="1" customWidth="1"/>
    <col min="28" max="256" width="11.42578125" style="210"/>
    <col min="257" max="257" width="7.42578125" style="210" customWidth="1"/>
    <col min="258" max="258" width="7.140625" style="210" customWidth="1"/>
    <col min="259" max="259" width="18.28515625" style="210" customWidth="1"/>
    <col min="260" max="260" width="2.28515625" style="210" customWidth="1"/>
    <col min="261" max="261" width="2.7109375" style="210" customWidth="1"/>
    <col min="262" max="268" width="2.28515625" style="210" customWidth="1"/>
    <col min="269" max="269" width="2.7109375" style="210" customWidth="1"/>
    <col min="270" max="272" width="2.28515625" style="210" customWidth="1"/>
    <col min="273" max="273" width="2.5703125" style="210" customWidth="1"/>
    <col min="274" max="274" width="6" style="210" customWidth="1"/>
    <col min="275" max="275" width="4" style="210" customWidth="1"/>
    <col min="276" max="276" width="1.42578125" style="210" customWidth="1"/>
    <col min="277" max="277" width="4.5703125" style="210" customWidth="1"/>
    <col min="278" max="278" width="2" style="210" customWidth="1"/>
    <col min="279" max="279" width="4.140625" style="210" customWidth="1"/>
    <col min="280" max="280" width="1.140625" style="210" customWidth="1"/>
    <col min="281" max="281" width="4" style="210" customWidth="1"/>
    <col min="282" max="283" width="0" style="210" hidden="1" customWidth="1"/>
    <col min="284" max="512" width="11.42578125" style="210"/>
    <col min="513" max="513" width="7.42578125" style="210" customWidth="1"/>
    <col min="514" max="514" width="7.140625" style="210" customWidth="1"/>
    <col min="515" max="515" width="18.28515625" style="210" customWidth="1"/>
    <col min="516" max="516" width="2.28515625" style="210" customWidth="1"/>
    <col min="517" max="517" width="2.7109375" style="210" customWidth="1"/>
    <col min="518" max="524" width="2.28515625" style="210" customWidth="1"/>
    <col min="525" max="525" width="2.7109375" style="210" customWidth="1"/>
    <col min="526" max="528" width="2.28515625" style="210" customWidth="1"/>
    <col min="529" max="529" width="2.5703125" style="210" customWidth="1"/>
    <col min="530" max="530" width="6" style="210" customWidth="1"/>
    <col min="531" max="531" width="4" style="210" customWidth="1"/>
    <col min="532" max="532" width="1.42578125" style="210" customWidth="1"/>
    <col min="533" max="533" width="4.5703125" style="210" customWidth="1"/>
    <col min="534" max="534" width="2" style="210" customWidth="1"/>
    <col min="535" max="535" width="4.140625" style="210" customWidth="1"/>
    <col min="536" max="536" width="1.140625" style="210" customWidth="1"/>
    <col min="537" max="537" width="4" style="210" customWidth="1"/>
    <col min="538" max="539" width="0" style="210" hidden="1" customWidth="1"/>
    <col min="540" max="768" width="11.42578125" style="210"/>
    <col min="769" max="769" width="7.42578125" style="210" customWidth="1"/>
    <col min="770" max="770" width="7.140625" style="210" customWidth="1"/>
    <col min="771" max="771" width="18.28515625" style="210" customWidth="1"/>
    <col min="772" max="772" width="2.28515625" style="210" customWidth="1"/>
    <col min="773" max="773" width="2.7109375" style="210" customWidth="1"/>
    <col min="774" max="780" width="2.28515625" style="210" customWidth="1"/>
    <col min="781" max="781" width="2.7109375" style="210" customWidth="1"/>
    <col min="782" max="784" width="2.28515625" style="210" customWidth="1"/>
    <col min="785" max="785" width="2.5703125" style="210" customWidth="1"/>
    <col min="786" max="786" width="6" style="210" customWidth="1"/>
    <col min="787" max="787" width="4" style="210" customWidth="1"/>
    <col min="788" max="788" width="1.42578125" style="210" customWidth="1"/>
    <col min="789" max="789" width="4.5703125" style="210" customWidth="1"/>
    <col min="790" max="790" width="2" style="210" customWidth="1"/>
    <col min="791" max="791" width="4.140625" style="210" customWidth="1"/>
    <col min="792" max="792" width="1.140625" style="210" customWidth="1"/>
    <col min="793" max="793" width="4" style="210" customWidth="1"/>
    <col min="794" max="795" width="0" style="210" hidden="1" customWidth="1"/>
    <col min="796" max="1024" width="11.42578125" style="210"/>
    <col min="1025" max="1025" width="7.42578125" style="210" customWidth="1"/>
    <col min="1026" max="1026" width="7.140625" style="210" customWidth="1"/>
    <col min="1027" max="1027" width="18.28515625" style="210" customWidth="1"/>
    <col min="1028" max="1028" width="2.28515625" style="210" customWidth="1"/>
    <col min="1029" max="1029" width="2.7109375" style="210" customWidth="1"/>
    <col min="1030" max="1036" width="2.28515625" style="210" customWidth="1"/>
    <col min="1037" max="1037" width="2.7109375" style="210" customWidth="1"/>
    <col min="1038" max="1040" width="2.28515625" style="210" customWidth="1"/>
    <col min="1041" max="1041" width="2.5703125" style="210" customWidth="1"/>
    <col min="1042" max="1042" width="6" style="210" customWidth="1"/>
    <col min="1043" max="1043" width="4" style="210" customWidth="1"/>
    <col min="1044" max="1044" width="1.42578125" style="210" customWidth="1"/>
    <col min="1045" max="1045" width="4.5703125" style="210" customWidth="1"/>
    <col min="1046" max="1046" width="2" style="210" customWidth="1"/>
    <col min="1047" max="1047" width="4.140625" style="210" customWidth="1"/>
    <col min="1048" max="1048" width="1.140625" style="210" customWidth="1"/>
    <col min="1049" max="1049" width="4" style="210" customWidth="1"/>
    <col min="1050" max="1051" width="0" style="210" hidden="1" customWidth="1"/>
    <col min="1052" max="1280" width="11.42578125" style="210"/>
    <col min="1281" max="1281" width="7.42578125" style="210" customWidth="1"/>
    <col min="1282" max="1282" width="7.140625" style="210" customWidth="1"/>
    <col min="1283" max="1283" width="18.28515625" style="210" customWidth="1"/>
    <col min="1284" max="1284" width="2.28515625" style="210" customWidth="1"/>
    <col min="1285" max="1285" width="2.7109375" style="210" customWidth="1"/>
    <col min="1286" max="1292" width="2.28515625" style="210" customWidth="1"/>
    <col min="1293" max="1293" width="2.7109375" style="210" customWidth="1"/>
    <col min="1294" max="1296" width="2.28515625" style="210" customWidth="1"/>
    <col min="1297" max="1297" width="2.5703125" style="210" customWidth="1"/>
    <col min="1298" max="1298" width="6" style="210" customWidth="1"/>
    <col min="1299" max="1299" width="4" style="210" customWidth="1"/>
    <col min="1300" max="1300" width="1.42578125" style="210" customWidth="1"/>
    <col min="1301" max="1301" width="4.5703125" style="210" customWidth="1"/>
    <col min="1302" max="1302" width="2" style="210" customWidth="1"/>
    <col min="1303" max="1303" width="4.140625" style="210" customWidth="1"/>
    <col min="1304" max="1304" width="1.140625" style="210" customWidth="1"/>
    <col min="1305" max="1305" width="4" style="210" customWidth="1"/>
    <col min="1306" max="1307" width="0" style="210" hidden="1" customWidth="1"/>
    <col min="1308" max="1536" width="11.42578125" style="210"/>
    <col min="1537" max="1537" width="7.42578125" style="210" customWidth="1"/>
    <col min="1538" max="1538" width="7.140625" style="210" customWidth="1"/>
    <col min="1539" max="1539" width="18.28515625" style="210" customWidth="1"/>
    <col min="1540" max="1540" width="2.28515625" style="210" customWidth="1"/>
    <col min="1541" max="1541" width="2.7109375" style="210" customWidth="1"/>
    <col min="1542" max="1548" width="2.28515625" style="210" customWidth="1"/>
    <col min="1549" max="1549" width="2.7109375" style="210" customWidth="1"/>
    <col min="1550" max="1552" width="2.28515625" style="210" customWidth="1"/>
    <col min="1553" max="1553" width="2.5703125" style="210" customWidth="1"/>
    <col min="1554" max="1554" width="6" style="210" customWidth="1"/>
    <col min="1555" max="1555" width="4" style="210" customWidth="1"/>
    <col min="1556" max="1556" width="1.42578125" style="210" customWidth="1"/>
    <col min="1557" max="1557" width="4.5703125" style="210" customWidth="1"/>
    <col min="1558" max="1558" width="2" style="210" customWidth="1"/>
    <col min="1559" max="1559" width="4.140625" style="210" customWidth="1"/>
    <col min="1560" max="1560" width="1.140625" style="210" customWidth="1"/>
    <col min="1561" max="1561" width="4" style="210" customWidth="1"/>
    <col min="1562" max="1563" width="0" style="210" hidden="1" customWidth="1"/>
    <col min="1564" max="1792" width="11.42578125" style="210"/>
    <col min="1793" max="1793" width="7.42578125" style="210" customWidth="1"/>
    <col min="1794" max="1794" width="7.140625" style="210" customWidth="1"/>
    <col min="1795" max="1795" width="18.28515625" style="210" customWidth="1"/>
    <col min="1796" max="1796" width="2.28515625" style="210" customWidth="1"/>
    <col min="1797" max="1797" width="2.7109375" style="210" customWidth="1"/>
    <col min="1798" max="1804" width="2.28515625" style="210" customWidth="1"/>
    <col min="1805" max="1805" width="2.7109375" style="210" customWidth="1"/>
    <col min="1806" max="1808" width="2.28515625" style="210" customWidth="1"/>
    <col min="1809" max="1809" width="2.5703125" style="210" customWidth="1"/>
    <col min="1810" max="1810" width="6" style="210" customWidth="1"/>
    <col min="1811" max="1811" width="4" style="210" customWidth="1"/>
    <col min="1812" max="1812" width="1.42578125" style="210" customWidth="1"/>
    <col min="1813" max="1813" width="4.5703125" style="210" customWidth="1"/>
    <col min="1814" max="1814" width="2" style="210" customWidth="1"/>
    <col min="1815" max="1815" width="4.140625" style="210" customWidth="1"/>
    <col min="1816" max="1816" width="1.140625" style="210" customWidth="1"/>
    <col min="1817" max="1817" width="4" style="210" customWidth="1"/>
    <col min="1818" max="1819" width="0" style="210" hidden="1" customWidth="1"/>
    <col min="1820" max="2048" width="11.42578125" style="210"/>
    <col min="2049" max="2049" width="7.42578125" style="210" customWidth="1"/>
    <col min="2050" max="2050" width="7.140625" style="210" customWidth="1"/>
    <col min="2051" max="2051" width="18.28515625" style="210" customWidth="1"/>
    <col min="2052" max="2052" width="2.28515625" style="210" customWidth="1"/>
    <col min="2053" max="2053" width="2.7109375" style="210" customWidth="1"/>
    <col min="2054" max="2060" width="2.28515625" style="210" customWidth="1"/>
    <col min="2061" max="2061" width="2.7109375" style="210" customWidth="1"/>
    <col min="2062" max="2064" width="2.28515625" style="210" customWidth="1"/>
    <col min="2065" max="2065" width="2.5703125" style="210" customWidth="1"/>
    <col min="2066" max="2066" width="6" style="210" customWidth="1"/>
    <col min="2067" max="2067" width="4" style="210" customWidth="1"/>
    <col min="2068" max="2068" width="1.42578125" style="210" customWidth="1"/>
    <col min="2069" max="2069" width="4.5703125" style="210" customWidth="1"/>
    <col min="2070" max="2070" width="2" style="210" customWidth="1"/>
    <col min="2071" max="2071" width="4.140625" style="210" customWidth="1"/>
    <col min="2072" max="2072" width="1.140625" style="210" customWidth="1"/>
    <col min="2073" max="2073" width="4" style="210" customWidth="1"/>
    <col min="2074" max="2075" width="0" style="210" hidden="1" customWidth="1"/>
    <col min="2076" max="2304" width="11.42578125" style="210"/>
    <col min="2305" max="2305" width="7.42578125" style="210" customWidth="1"/>
    <col min="2306" max="2306" width="7.140625" style="210" customWidth="1"/>
    <col min="2307" max="2307" width="18.28515625" style="210" customWidth="1"/>
    <col min="2308" max="2308" width="2.28515625" style="210" customWidth="1"/>
    <col min="2309" max="2309" width="2.7109375" style="210" customWidth="1"/>
    <col min="2310" max="2316" width="2.28515625" style="210" customWidth="1"/>
    <col min="2317" max="2317" width="2.7109375" style="210" customWidth="1"/>
    <col min="2318" max="2320" width="2.28515625" style="210" customWidth="1"/>
    <col min="2321" max="2321" width="2.5703125" style="210" customWidth="1"/>
    <col min="2322" max="2322" width="6" style="210" customWidth="1"/>
    <col min="2323" max="2323" width="4" style="210" customWidth="1"/>
    <col min="2324" max="2324" width="1.42578125" style="210" customWidth="1"/>
    <col min="2325" max="2325" width="4.5703125" style="210" customWidth="1"/>
    <col min="2326" max="2326" width="2" style="210" customWidth="1"/>
    <col min="2327" max="2327" width="4.140625" style="210" customWidth="1"/>
    <col min="2328" max="2328" width="1.140625" style="210" customWidth="1"/>
    <col min="2329" max="2329" width="4" style="210" customWidth="1"/>
    <col min="2330" max="2331" width="0" style="210" hidden="1" customWidth="1"/>
    <col min="2332" max="2560" width="11.42578125" style="210"/>
    <col min="2561" max="2561" width="7.42578125" style="210" customWidth="1"/>
    <col min="2562" max="2562" width="7.140625" style="210" customWidth="1"/>
    <col min="2563" max="2563" width="18.28515625" style="210" customWidth="1"/>
    <col min="2564" max="2564" width="2.28515625" style="210" customWidth="1"/>
    <col min="2565" max="2565" width="2.7109375" style="210" customWidth="1"/>
    <col min="2566" max="2572" width="2.28515625" style="210" customWidth="1"/>
    <col min="2573" max="2573" width="2.7109375" style="210" customWidth="1"/>
    <col min="2574" max="2576" width="2.28515625" style="210" customWidth="1"/>
    <col min="2577" max="2577" width="2.5703125" style="210" customWidth="1"/>
    <col min="2578" max="2578" width="6" style="210" customWidth="1"/>
    <col min="2579" max="2579" width="4" style="210" customWidth="1"/>
    <col min="2580" max="2580" width="1.42578125" style="210" customWidth="1"/>
    <col min="2581" max="2581" width="4.5703125" style="210" customWidth="1"/>
    <col min="2582" max="2582" width="2" style="210" customWidth="1"/>
    <col min="2583" max="2583" width="4.140625" style="210" customWidth="1"/>
    <col min="2584" max="2584" width="1.140625" style="210" customWidth="1"/>
    <col min="2585" max="2585" width="4" style="210" customWidth="1"/>
    <col min="2586" max="2587" width="0" style="210" hidden="1" customWidth="1"/>
    <col min="2588" max="2816" width="11.42578125" style="210"/>
    <col min="2817" max="2817" width="7.42578125" style="210" customWidth="1"/>
    <col min="2818" max="2818" width="7.140625" style="210" customWidth="1"/>
    <col min="2819" max="2819" width="18.28515625" style="210" customWidth="1"/>
    <col min="2820" max="2820" width="2.28515625" style="210" customWidth="1"/>
    <col min="2821" max="2821" width="2.7109375" style="210" customWidth="1"/>
    <col min="2822" max="2828" width="2.28515625" style="210" customWidth="1"/>
    <col min="2829" max="2829" width="2.7109375" style="210" customWidth="1"/>
    <col min="2830" max="2832" width="2.28515625" style="210" customWidth="1"/>
    <col min="2833" max="2833" width="2.5703125" style="210" customWidth="1"/>
    <col min="2834" max="2834" width="6" style="210" customWidth="1"/>
    <col min="2835" max="2835" width="4" style="210" customWidth="1"/>
    <col min="2836" max="2836" width="1.42578125" style="210" customWidth="1"/>
    <col min="2837" max="2837" width="4.5703125" style="210" customWidth="1"/>
    <col min="2838" max="2838" width="2" style="210" customWidth="1"/>
    <col min="2839" max="2839" width="4.140625" style="210" customWidth="1"/>
    <col min="2840" max="2840" width="1.140625" style="210" customWidth="1"/>
    <col min="2841" max="2841" width="4" style="210" customWidth="1"/>
    <col min="2842" max="2843" width="0" style="210" hidden="1" customWidth="1"/>
    <col min="2844" max="3072" width="11.42578125" style="210"/>
    <col min="3073" max="3073" width="7.42578125" style="210" customWidth="1"/>
    <col min="3074" max="3074" width="7.140625" style="210" customWidth="1"/>
    <col min="3075" max="3075" width="18.28515625" style="210" customWidth="1"/>
    <col min="3076" max="3076" width="2.28515625" style="210" customWidth="1"/>
    <col min="3077" max="3077" width="2.7109375" style="210" customWidth="1"/>
    <col min="3078" max="3084" width="2.28515625" style="210" customWidth="1"/>
    <col min="3085" max="3085" width="2.7109375" style="210" customWidth="1"/>
    <col min="3086" max="3088" width="2.28515625" style="210" customWidth="1"/>
    <col min="3089" max="3089" width="2.5703125" style="210" customWidth="1"/>
    <col min="3090" max="3090" width="6" style="210" customWidth="1"/>
    <col min="3091" max="3091" width="4" style="210" customWidth="1"/>
    <col min="3092" max="3092" width="1.42578125" style="210" customWidth="1"/>
    <col min="3093" max="3093" width="4.5703125" style="210" customWidth="1"/>
    <col min="3094" max="3094" width="2" style="210" customWidth="1"/>
    <col min="3095" max="3095" width="4.140625" style="210" customWidth="1"/>
    <col min="3096" max="3096" width="1.140625" style="210" customWidth="1"/>
    <col min="3097" max="3097" width="4" style="210" customWidth="1"/>
    <col min="3098" max="3099" width="0" style="210" hidden="1" customWidth="1"/>
    <col min="3100" max="3328" width="11.42578125" style="210"/>
    <col min="3329" max="3329" width="7.42578125" style="210" customWidth="1"/>
    <col min="3330" max="3330" width="7.140625" style="210" customWidth="1"/>
    <col min="3331" max="3331" width="18.28515625" style="210" customWidth="1"/>
    <col min="3332" max="3332" width="2.28515625" style="210" customWidth="1"/>
    <col min="3333" max="3333" width="2.7109375" style="210" customWidth="1"/>
    <col min="3334" max="3340" width="2.28515625" style="210" customWidth="1"/>
    <col min="3341" max="3341" width="2.7109375" style="210" customWidth="1"/>
    <col min="3342" max="3344" width="2.28515625" style="210" customWidth="1"/>
    <col min="3345" max="3345" width="2.5703125" style="210" customWidth="1"/>
    <col min="3346" max="3346" width="6" style="210" customWidth="1"/>
    <col min="3347" max="3347" width="4" style="210" customWidth="1"/>
    <col min="3348" max="3348" width="1.42578125" style="210" customWidth="1"/>
    <col min="3349" max="3349" width="4.5703125" style="210" customWidth="1"/>
    <col min="3350" max="3350" width="2" style="210" customWidth="1"/>
    <col min="3351" max="3351" width="4.140625" style="210" customWidth="1"/>
    <col min="3352" max="3352" width="1.140625" style="210" customWidth="1"/>
    <col min="3353" max="3353" width="4" style="210" customWidth="1"/>
    <col min="3354" max="3355" width="0" style="210" hidden="1" customWidth="1"/>
    <col min="3356" max="3584" width="11.42578125" style="210"/>
    <col min="3585" max="3585" width="7.42578125" style="210" customWidth="1"/>
    <col min="3586" max="3586" width="7.140625" style="210" customWidth="1"/>
    <col min="3587" max="3587" width="18.28515625" style="210" customWidth="1"/>
    <col min="3588" max="3588" width="2.28515625" style="210" customWidth="1"/>
    <col min="3589" max="3589" width="2.7109375" style="210" customWidth="1"/>
    <col min="3590" max="3596" width="2.28515625" style="210" customWidth="1"/>
    <col min="3597" max="3597" width="2.7109375" style="210" customWidth="1"/>
    <col min="3598" max="3600" width="2.28515625" style="210" customWidth="1"/>
    <col min="3601" max="3601" width="2.5703125" style="210" customWidth="1"/>
    <col min="3602" max="3602" width="6" style="210" customWidth="1"/>
    <col min="3603" max="3603" width="4" style="210" customWidth="1"/>
    <col min="3604" max="3604" width="1.42578125" style="210" customWidth="1"/>
    <col min="3605" max="3605" width="4.5703125" style="210" customWidth="1"/>
    <col min="3606" max="3606" width="2" style="210" customWidth="1"/>
    <col min="3607" max="3607" width="4.140625" style="210" customWidth="1"/>
    <col min="3608" max="3608" width="1.140625" style="210" customWidth="1"/>
    <col min="3609" max="3609" width="4" style="210" customWidth="1"/>
    <col min="3610" max="3611" width="0" style="210" hidden="1" customWidth="1"/>
    <col min="3612" max="3840" width="11.42578125" style="210"/>
    <col min="3841" max="3841" width="7.42578125" style="210" customWidth="1"/>
    <col min="3842" max="3842" width="7.140625" style="210" customWidth="1"/>
    <col min="3843" max="3843" width="18.28515625" style="210" customWidth="1"/>
    <col min="3844" max="3844" width="2.28515625" style="210" customWidth="1"/>
    <col min="3845" max="3845" width="2.7109375" style="210" customWidth="1"/>
    <col min="3846" max="3852" width="2.28515625" style="210" customWidth="1"/>
    <col min="3853" max="3853" width="2.7109375" style="210" customWidth="1"/>
    <col min="3854" max="3856" width="2.28515625" style="210" customWidth="1"/>
    <col min="3857" max="3857" width="2.5703125" style="210" customWidth="1"/>
    <col min="3858" max="3858" width="6" style="210" customWidth="1"/>
    <col min="3859" max="3859" width="4" style="210" customWidth="1"/>
    <col min="3860" max="3860" width="1.42578125" style="210" customWidth="1"/>
    <col min="3861" max="3861" width="4.5703125" style="210" customWidth="1"/>
    <col min="3862" max="3862" width="2" style="210" customWidth="1"/>
    <col min="3863" max="3863" width="4.140625" style="210" customWidth="1"/>
    <col min="3864" max="3864" width="1.140625" style="210" customWidth="1"/>
    <col min="3865" max="3865" width="4" style="210" customWidth="1"/>
    <col min="3866" max="3867" width="0" style="210" hidden="1" customWidth="1"/>
    <col min="3868" max="4096" width="11.42578125" style="210"/>
    <col min="4097" max="4097" width="7.42578125" style="210" customWidth="1"/>
    <col min="4098" max="4098" width="7.140625" style="210" customWidth="1"/>
    <col min="4099" max="4099" width="18.28515625" style="210" customWidth="1"/>
    <col min="4100" max="4100" width="2.28515625" style="210" customWidth="1"/>
    <col min="4101" max="4101" width="2.7109375" style="210" customWidth="1"/>
    <col min="4102" max="4108" width="2.28515625" style="210" customWidth="1"/>
    <col min="4109" max="4109" width="2.7109375" style="210" customWidth="1"/>
    <col min="4110" max="4112" width="2.28515625" style="210" customWidth="1"/>
    <col min="4113" max="4113" width="2.5703125" style="210" customWidth="1"/>
    <col min="4114" max="4114" width="6" style="210" customWidth="1"/>
    <col min="4115" max="4115" width="4" style="210" customWidth="1"/>
    <col min="4116" max="4116" width="1.42578125" style="210" customWidth="1"/>
    <col min="4117" max="4117" width="4.5703125" style="210" customWidth="1"/>
    <col min="4118" max="4118" width="2" style="210" customWidth="1"/>
    <col min="4119" max="4119" width="4.140625" style="210" customWidth="1"/>
    <col min="4120" max="4120" width="1.140625" style="210" customWidth="1"/>
    <col min="4121" max="4121" width="4" style="210" customWidth="1"/>
    <col min="4122" max="4123" width="0" style="210" hidden="1" customWidth="1"/>
    <col min="4124" max="4352" width="11.42578125" style="210"/>
    <col min="4353" max="4353" width="7.42578125" style="210" customWidth="1"/>
    <col min="4354" max="4354" width="7.140625" style="210" customWidth="1"/>
    <col min="4355" max="4355" width="18.28515625" style="210" customWidth="1"/>
    <col min="4356" max="4356" width="2.28515625" style="210" customWidth="1"/>
    <col min="4357" max="4357" width="2.7109375" style="210" customWidth="1"/>
    <col min="4358" max="4364" width="2.28515625" style="210" customWidth="1"/>
    <col min="4365" max="4365" width="2.7109375" style="210" customWidth="1"/>
    <col min="4366" max="4368" width="2.28515625" style="210" customWidth="1"/>
    <col min="4369" max="4369" width="2.5703125" style="210" customWidth="1"/>
    <col min="4370" max="4370" width="6" style="210" customWidth="1"/>
    <col min="4371" max="4371" width="4" style="210" customWidth="1"/>
    <col min="4372" max="4372" width="1.42578125" style="210" customWidth="1"/>
    <col min="4373" max="4373" width="4.5703125" style="210" customWidth="1"/>
    <col min="4374" max="4374" width="2" style="210" customWidth="1"/>
    <col min="4375" max="4375" width="4.140625" style="210" customWidth="1"/>
    <col min="4376" max="4376" width="1.140625" style="210" customWidth="1"/>
    <col min="4377" max="4377" width="4" style="210" customWidth="1"/>
    <col min="4378" max="4379" width="0" style="210" hidden="1" customWidth="1"/>
    <col min="4380" max="4608" width="11.42578125" style="210"/>
    <col min="4609" max="4609" width="7.42578125" style="210" customWidth="1"/>
    <col min="4610" max="4610" width="7.140625" style="210" customWidth="1"/>
    <col min="4611" max="4611" width="18.28515625" style="210" customWidth="1"/>
    <col min="4612" max="4612" width="2.28515625" style="210" customWidth="1"/>
    <col min="4613" max="4613" width="2.7109375" style="210" customWidth="1"/>
    <col min="4614" max="4620" width="2.28515625" style="210" customWidth="1"/>
    <col min="4621" max="4621" width="2.7109375" style="210" customWidth="1"/>
    <col min="4622" max="4624" width="2.28515625" style="210" customWidth="1"/>
    <col min="4625" max="4625" width="2.5703125" style="210" customWidth="1"/>
    <col min="4626" max="4626" width="6" style="210" customWidth="1"/>
    <col min="4627" max="4627" width="4" style="210" customWidth="1"/>
    <col min="4628" max="4628" width="1.42578125" style="210" customWidth="1"/>
    <col min="4629" max="4629" width="4.5703125" style="210" customWidth="1"/>
    <col min="4630" max="4630" width="2" style="210" customWidth="1"/>
    <col min="4631" max="4631" width="4.140625" style="210" customWidth="1"/>
    <col min="4632" max="4632" width="1.140625" style="210" customWidth="1"/>
    <col min="4633" max="4633" width="4" style="210" customWidth="1"/>
    <col min="4634" max="4635" width="0" style="210" hidden="1" customWidth="1"/>
    <col min="4636" max="4864" width="11.42578125" style="210"/>
    <col min="4865" max="4865" width="7.42578125" style="210" customWidth="1"/>
    <col min="4866" max="4866" width="7.140625" style="210" customWidth="1"/>
    <col min="4867" max="4867" width="18.28515625" style="210" customWidth="1"/>
    <col min="4868" max="4868" width="2.28515625" style="210" customWidth="1"/>
    <col min="4869" max="4869" width="2.7109375" style="210" customWidth="1"/>
    <col min="4870" max="4876" width="2.28515625" style="210" customWidth="1"/>
    <col min="4877" max="4877" width="2.7109375" style="210" customWidth="1"/>
    <col min="4878" max="4880" width="2.28515625" style="210" customWidth="1"/>
    <col min="4881" max="4881" width="2.5703125" style="210" customWidth="1"/>
    <col min="4882" max="4882" width="6" style="210" customWidth="1"/>
    <col min="4883" max="4883" width="4" style="210" customWidth="1"/>
    <col min="4884" max="4884" width="1.42578125" style="210" customWidth="1"/>
    <col min="4885" max="4885" width="4.5703125" style="210" customWidth="1"/>
    <col min="4886" max="4886" width="2" style="210" customWidth="1"/>
    <col min="4887" max="4887" width="4.140625" style="210" customWidth="1"/>
    <col min="4888" max="4888" width="1.140625" style="210" customWidth="1"/>
    <col min="4889" max="4889" width="4" style="210" customWidth="1"/>
    <col min="4890" max="4891" width="0" style="210" hidden="1" customWidth="1"/>
    <col min="4892" max="5120" width="11.42578125" style="210"/>
    <col min="5121" max="5121" width="7.42578125" style="210" customWidth="1"/>
    <col min="5122" max="5122" width="7.140625" style="210" customWidth="1"/>
    <col min="5123" max="5123" width="18.28515625" style="210" customWidth="1"/>
    <col min="5124" max="5124" width="2.28515625" style="210" customWidth="1"/>
    <col min="5125" max="5125" width="2.7109375" style="210" customWidth="1"/>
    <col min="5126" max="5132" width="2.28515625" style="210" customWidth="1"/>
    <col min="5133" max="5133" width="2.7109375" style="210" customWidth="1"/>
    <col min="5134" max="5136" width="2.28515625" style="210" customWidth="1"/>
    <col min="5137" max="5137" width="2.5703125" style="210" customWidth="1"/>
    <col min="5138" max="5138" width="6" style="210" customWidth="1"/>
    <col min="5139" max="5139" width="4" style="210" customWidth="1"/>
    <col min="5140" max="5140" width="1.42578125" style="210" customWidth="1"/>
    <col min="5141" max="5141" width="4.5703125" style="210" customWidth="1"/>
    <col min="5142" max="5142" width="2" style="210" customWidth="1"/>
    <col min="5143" max="5143" width="4.140625" style="210" customWidth="1"/>
    <col min="5144" max="5144" width="1.140625" style="210" customWidth="1"/>
    <col min="5145" max="5145" width="4" style="210" customWidth="1"/>
    <col min="5146" max="5147" width="0" style="210" hidden="1" customWidth="1"/>
    <col min="5148" max="5376" width="11.42578125" style="210"/>
    <col min="5377" max="5377" width="7.42578125" style="210" customWidth="1"/>
    <col min="5378" max="5378" width="7.140625" style="210" customWidth="1"/>
    <col min="5379" max="5379" width="18.28515625" style="210" customWidth="1"/>
    <col min="5380" max="5380" width="2.28515625" style="210" customWidth="1"/>
    <col min="5381" max="5381" width="2.7109375" style="210" customWidth="1"/>
    <col min="5382" max="5388" width="2.28515625" style="210" customWidth="1"/>
    <col min="5389" max="5389" width="2.7109375" style="210" customWidth="1"/>
    <col min="5390" max="5392" width="2.28515625" style="210" customWidth="1"/>
    <col min="5393" max="5393" width="2.5703125" style="210" customWidth="1"/>
    <col min="5394" max="5394" width="6" style="210" customWidth="1"/>
    <col min="5395" max="5395" width="4" style="210" customWidth="1"/>
    <col min="5396" max="5396" width="1.42578125" style="210" customWidth="1"/>
    <col min="5397" max="5397" width="4.5703125" style="210" customWidth="1"/>
    <col min="5398" max="5398" width="2" style="210" customWidth="1"/>
    <col min="5399" max="5399" width="4.140625" style="210" customWidth="1"/>
    <col min="5400" max="5400" width="1.140625" style="210" customWidth="1"/>
    <col min="5401" max="5401" width="4" style="210" customWidth="1"/>
    <col min="5402" max="5403" width="0" style="210" hidden="1" customWidth="1"/>
    <col min="5404" max="5632" width="11.42578125" style="210"/>
    <col min="5633" max="5633" width="7.42578125" style="210" customWidth="1"/>
    <col min="5634" max="5634" width="7.140625" style="210" customWidth="1"/>
    <col min="5635" max="5635" width="18.28515625" style="210" customWidth="1"/>
    <col min="5636" max="5636" width="2.28515625" style="210" customWidth="1"/>
    <col min="5637" max="5637" width="2.7109375" style="210" customWidth="1"/>
    <col min="5638" max="5644" width="2.28515625" style="210" customWidth="1"/>
    <col min="5645" max="5645" width="2.7109375" style="210" customWidth="1"/>
    <col min="5646" max="5648" width="2.28515625" style="210" customWidth="1"/>
    <col min="5649" max="5649" width="2.5703125" style="210" customWidth="1"/>
    <col min="5650" max="5650" width="6" style="210" customWidth="1"/>
    <col min="5651" max="5651" width="4" style="210" customWidth="1"/>
    <col min="5652" max="5652" width="1.42578125" style="210" customWidth="1"/>
    <col min="5653" max="5653" width="4.5703125" style="210" customWidth="1"/>
    <col min="5654" max="5654" width="2" style="210" customWidth="1"/>
    <col min="5655" max="5655" width="4.140625" style="210" customWidth="1"/>
    <col min="5656" max="5656" width="1.140625" style="210" customWidth="1"/>
    <col min="5657" max="5657" width="4" style="210" customWidth="1"/>
    <col min="5658" max="5659" width="0" style="210" hidden="1" customWidth="1"/>
    <col min="5660" max="5888" width="11.42578125" style="210"/>
    <col min="5889" max="5889" width="7.42578125" style="210" customWidth="1"/>
    <col min="5890" max="5890" width="7.140625" style="210" customWidth="1"/>
    <col min="5891" max="5891" width="18.28515625" style="210" customWidth="1"/>
    <col min="5892" max="5892" width="2.28515625" style="210" customWidth="1"/>
    <col min="5893" max="5893" width="2.7109375" style="210" customWidth="1"/>
    <col min="5894" max="5900" width="2.28515625" style="210" customWidth="1"/>
    <col min="5901" max="5901" width="2.7109375" style="210" customWidth="1"/>
    <col min="5902" max="5904" width="2.28515625" style="210" customWidth="1"/>
    <col min="5905" max="5905" width="2.5703125" style="210" customWidth="1"/>
    <col min="5906" max="5906" width="6" style="210" customWidth="1"/>
    <col min="5907" max="5907" width="4" style="210" customWidth="1"/>
    <col min="5908" max="5908" width="1.42578125" style="210" customWidth="1"/>
    <col min="5909" max="5909" width="4.5703125" style="210" customWidth="1"/>
    <col min="5910" max="5910" width="2" style="210" customWidth="1"/>
    <col min="5911" max="5911" width="4.140625" style="210" customWidth="1"/>
    <col min="5912" max="5912" width="1.140625" style="210" customWidth="1"/>
    <col min="5913" max="5913" width="4" style="210" customWidth="1"/>
    <col min="5914" max="5915" width="0" style="210" hidden="1" customWidth="1"/>
    <col min="5916" max="6144" width="11.42578125" style="210"/>
    <col min="6145" max="6145" width="7.42578125" style="210" customWidth="1"/>
    <col min="6146" max="6146" width="7.140625" style="210" customWidth="1"/>
    <col min="6147" max="6147" width="18.28515625" style="210" customWidth="1"/>
    <col min="6148" max="6148" width="2.28515625" style="210" customWidth="1"/>
    <col min="6149" max="6149" width="2.7109375" style="210" customWidth="1"/>
    <col min="6150" max="6156" width="2.28515625" style="210" customWidth="1"/>
    <col min="6157" max="6157" width="2.7109375" style="210" customWidth="1"/>
    <col min="6158" max="6160" width="2.28515625" style="210" customWidth="1"/>
    <col min="6161" max="6161" width="2.5703125" style="210" customWidth="1"/>
    <col min="6162" max="6162" width="6" style="210" customWidth="1"/>
    <col min="6163" max="6163" width="4" style="210" customWidth="1"/>
    <col min="6164" max="6164" width="1.42578125" style="210" customWidth="1"/>
    <col min="6165" max="6165" width="4.5703125" style="210" customWidth="1"/>
    <col min="6166" max="6166" width="2" style="210" customWidth="1"/>
    <col min="6167" max="6167" width="4.140625" style="210" customWidth="1"/>
    <col min="6168" max="6168" width="1.140625" style="210" customWidth="1"/>
    <col min="6169" max="6169" width="4" style="210" customWidth="1"/>
    <col min="6170" max="6171" width="0" style="210" hidden="1" customWidth="1"/>
    <col min="6172" max="6400" width="11.42578125" style="210"/>
    <col min="6401" max="6401" width="7.42578125" style="210" customWidth="1"/>
    <col min="6402" max="6402" width="7.140625" style="210" customWidth="1"/>
    <col min="6403" max="6403" width="18.28515625" style="210" customWidth="1"/>
    <col min="6404" max="6404" width="2.28515625" style="210" customWidth="1"/>
    <col min="6405" max="6405" width="2.7109375" style="210" customWidth="1"/>
    <col min="6406" max="6412" width="2.28515625" style="210" customWidth="1"/>
    <col min="6413" max="6413" width="2.7109375" style="210" customWidth="1"/>
    <col min="6414" max="6416" width="2.28515625" style="210" customWidth="1"/>
    <col min="6417" max="6417" width="2.5703125" style="210" customWidth="1"/>
    <col min="6418" max="6418" width="6" style="210" customWidth="1"/>
    <col min="6419" max="6419" width="4" style="210" customWidth="1"/>
    <col min="6420" max="6420" width="1.42578125" style="210" customWidth="1"/>
    <col min="6421" max="6421" width="4.5703125" style="210" customWidth="1"/>
    <col min="6422" max="6422" width="2" style="210" customWidth="1"/>
    <col min="6423" max="6423" width="4.140625" style="210" customWidth="1"/>
    <col min="6424" max="6424" width="1.140625" style="210" customWidth="1"/>
    <col min="6425" max="6425" width="4" style="210" customWidth="1"/>
    <col min="6426" max="6427" width="0" style="210" hidden="1" customWidth="1"/>
    <col min="6428" max="6656" width="11.42578125" style="210"/>
    <col min="6657" max="6657" width="7.42578125" style="210" customWidth="1"/>
    <col min="6658" max="6658" width="7.140625" style="210" customWidth="1"/>
    <col min="6659" max="6659" width="18.28515625" style="210" customWidth="1"/>
    <col min="6660" max="6660" width="2.28515625" style="210" customWidth="1"/>
    <col min="6661" max="6661" width="2.7109375" style="210" customWidth="1"/>
    <col min="6662" max="6668" width="2.28515625" style="210" customWidth="1"/>
    <col min="6669" max="6669" width="2.7109375" style="210" customWidth="1"/>
    <col min="6670" max="6672" width="2.28515625" style="210" customWidth="1"/>
    <col min="6673" max="6673" width="2.5703125" style="210" customWidth="1"/>
    <col min="6674" max="6674" width="6" style="210" customWidth="1"/>
    <col min="6675" max="6675" width="4" style="210" customWidth="1"/>
    <col min="6676" max="6676" width="1.42578125" style="210" customWidth="1"/>
    <col min="6677" max="6677" width="4.5703125" style="210" customWidth="1"/>
    <col min="6678" max="6678" width="2" style="210" customWidth="1"/>
    <col min="6679" max="6679" width="4.140625" style="210" customWidth="1"/>
    <col min="6680" max="6680" width="1.140625" style="210" customWidth="1"/>
    <col min="6681" max="6681" width="4" style="210" customWidth="1"/>
    <col min="6682" max="6683" width="0" style="210" hidden="1" customWidth="1"/>
    <col min="6684" max="6912" width="11.42578125" style="210"/>
    <col min="6913" max="6913" width="7.42578125" style="210" customWidth="1"/>
    <col min="6914" max="6914" width="7.140625" style="210" customWidth="1"/>
    <col min="6915" max="6915" width="18.28515625" style="210" customWidth="1"/>
    <col min="6916" max="6916" width="2.28515625" style="210" customWidth="1"/>
    <col min="6917" max="6917" width="2.7109375" style="210" customWidth="1"/>
    <col min="6918" max="6924" width="2.28515625" style="210" customWidth="1"/>
    <col min="6925" max="6925" width="2.7109375" style="210" customWidth="1"/>
    <col min="6926" max="6928" width="2.28515625" style="210" customWidth="1"/>
    <col min="6929" max="6929" width="2.5703125" style="210" customWidth="1"/>
    <col min="6930" max="6930" width="6" style="210" customWidth="1"/>
    <col min="6931" max="6931" width="4" style="210" customWidth="1"/>
    <col min="6932" max="6932" width="1.42578125" style="210" customWidth="1"/>
    <col min="6933" max="6933" width="4.5703125" style="210" customWidth="1"/>
    <col min="6934" max="6934" width="2" style="210" customWidth="1"/>
    <col min="6935" max="6935" width="4.140625" style="210" customWidth="1"/>
    <col min="6936" max="6936" width="1.140625" style="210" customWidth="1"/>
    <col min="6937" max="6937" width="4" style="210" customWidth="1"/>
    <col min="6938" max="6939" width="0" style="210" hidden="1" customWidth="1"/>
    <col min="6940" max="7168" width="11.42578125" style="210"/>
    <col min="7169" max="7169" width="7.42578125" style="210" customWidth="1"/>
    <col min="7170" max="7170" width="7.140625" style="210" customWidth="1"/>
    <col min="7171" max="7171" width="18.28515625" style="210" customWidth="1"/>
    <col min="7172" max="7172" width="2.28515625" style="210" customWidth="1"/>
    <col min="7173" max="7173" width="2.7109375" style="210" customWidth="1"/>
    <col min="7174" max="7180" width="2.28515625" style="210" customWidth="1"/>
    <col min="7181" max="7181" width="2.7109375" style="210" customWidth="1"/>
    <col min="7182" max="7184" width="2.28515625" style="210" customWidth="1"/>
    <col min="7185" max="7185" width="2.5703125" style="210" customWidth="1"/>
    <col min="7186" max="7186" width="6" style="210" customWidth="1"/>
    <col min="7187" max="7187" width="4" style="210" customWidth="1"/>
    <col min="7188" max="7188" width="1.42578125" style="210" customWidth="1"/>
    <col min="7189" max="7189" width="4.5703125" style="210" customWidth="1"/>
    <col min="7190" max="7190" width="2" style="210" customWidth="1"/>
    <col min="7191" max="7191" width="4.140625" style="210" customWidth="1"/>
    <col min="7192" max="7192" width="1.140625" style="210" customWidth="1"/>
    <col min="7193" max="7193" width="4" style="210" customWidth="1"/>
    <col min="7194" max="7195" width="0" style="210" hidden="1" customWidth="1"/>
    <col min="7196" max="7424" width="11.42578125" style="210"/>
    <col min="7425" max="7425" width="7.42578125" style="210" customWidth="1"/>
    <col min="7426" max="7426" width="7.140625" style="210" customWidth="1"/>
    <col min="7427" max="7427" width="18.28515625" style="210" customWidth="1"/>
    <col min="7428" max="7428" width="2.28515625" style="210" customWidth="1"/>
    <col min="7429" max="7429" width="2.7109375" style="210" customWidth="1"/>
    <col min="7430" max="7436" width="2.28515625" style="210" customWidth="1"/>
    <col min="7437" max="7437" width="2.7109375" style="210" customWidth="1"/>
    <col min="7438" max="7440" width="2.28515625" style="210" customWidth="1"/>
    <col min="7441" max="7441" width="2.5703125" style="210" customWidth="1"/>
    <col min="7442" max="7442" width="6" style="210" customWidth="1"/>
    <col min="7443" max="7443" width="4" style="210" customWidth="1"/>
    <col min="7444" max="7444" width="1.42578125" style="210" customWidth="1"/>
    <col min="7445" max="7445" width="4.5703125" style="210" customWidth="1"/>
    <col min="7446" max="7446" width="2" style="210" customWidth="1"/>
    <col min="7447" max="7447" width="4.140625" style="210" customWidth="1"/>
    <col min="7448" max="7448" width="1.140625" style="210" customWidth="1"/>
    <col min="7449" max="7449" width="4" style="210" customWidth="1"/>
    <col min="7450" max="7451" width="0" style="210" hidden="1" customWidth="1"/>
    <col min="7452" max="7680" width="11.42578125" style="210"/>
    <col min="7681" max="7681" width="7.42578125" style="210" customWidth="1"/>
    <col min="7682" max="7682" width="7.140625" style="210" customWidth="1"/>
    <col min="7683" max="7683" width="18.28515625" style="210" customWidth="1"/>
    <col min="7684" max="7684" width="2.28515625" style="210" customWidth="1"/>
    <col min="7685" max="7685" width="2.7109375" style="210" customWidth="1"/>
    <col min="7686" max="7692" width="2.28515625" style="210" customWidth="1"/>
    <col min="7693" max="7693" width="2.7109375" style="210" customWidth="1"/>
    <col min="7694" max="7696" width="2.28515625" style="210" customWidth="1"/>
    <col min="7697" max="7697" width="2.5703125" style="210" customWidth="1"/>
    <col min="7698" max="7698" width="6" style="210" customWidth="1"/>
    <col min="7699" max="7699" width="4" style="210" customWidth="1"/>
    <col min="7700" max="7700" width="1.42578125" style="210" customWidth="1"/>
    <col min="7701" max="7701" width="4.5703125" style="210" customWidth="1"/>
    <col min="7702" max="7702" width="2" style="210" customWidth="1"/>
    <col min="7703" max="7703" width="4.140625" style="210" customWidth="1"/>
    <col min="7704" max="7704" width="1.140625" style="210" customWidth="1"/>
    <col min="7705" max="7705" width="4" style="210" customWidth="1"/>
    <col min="7706" max="7707" width="0" style="210" hidden="1" customWidth="1"/>
    <col min="7708" max="7936" width="11.42578125" style="210"/>
    <col min="7937" max="7937" width="7.42578125" style="210" customWidth="1"/>
    <col min="7938" max="7938" width="7.140625" style="210" customWidth="1"/>
    <col min="7939" max="7939" width="18.28515625" style="210" customWidth="1"/>
    <col min="7940" max="7940" width="2.28515625" style="210" customWidth="1"/>
    <col min="7941" max="7941" width="2.7109375" style="210" customWidth="1"/>
    <col min="7942" max="7948" width="2.28515625" style="210" customWidth="1"/>
    <col min="7949" max="7949" width="2.7109375" style="210" customWidth="1"/>
    <col min="7950" max="7952" width="2.28515625" style="210" customWidth="1"/>
    <col min="7953" max="7953" width="2.5703125" style="210" customWidth="1"/>
    <col min="7954" max="7954" width="6" style="210" customWidth="1"/>
    <col min="7955" max="7955" width="4" style="210" customWidth="1"/>
    <col min="7956" max="7956" width="1.42578125" style="210" customWidth="1"/>
    <col min="7957" max="7957" width="4.5703125" style="210" customWidth="1"/>
    <col min="7958" max="7958" width="2" style="210" customWidth="1"/>
    <col min="7959" max="7959" width="4.140625" style="210" customWidth="1"/>
    <col min="7960" max="7960" width="1.140625" style="210" customWidth="1"/>
    <col min="7961" max="7961" width="4" style="210" customWidth="1"/>
    <col min="7962" max="7963" width="0" style="210" hidden="1" customWidth="1"/>
    <col min="7964" max="8192" width="11.42578125" style="210"/>
    <col min="8193" max="8193" width="7.42578125" style="210" customWidth="1"/>
    <col min="8194" max="8194" width="7.140625" style="210" customWidth="1"/>
    <col min="8195" max="8195" width="18.28515625" style="210" customWidth="1"/>
    <col min="8196" max="8196" width="2.28515625" style="210" customWidth="1"/>
    <col min="8197" max="8197" width="2.7109375" style="210" customWidth="1"/>
    <col min="8198" max="8204" width="2.28515625" style="210" customWidth="1"/>
    <col min="8205" max="8205" width="2.7109375" style="210" customWidth="1"/>
    <col min="8206" max="8208" width="2.28515625" style="210" customWidth="1"/>
    <col min="8209" max="8209" width="2.5703125" style="210" customWidth="1"/>
    <col min="8210" max="8210" width="6" style="210" customWidth="1"/>
    <col min="8211" max="8211" width="4" style="210" customWidth="1"/>
    <col min="8212" max="8212" width="1.42578125" style="210" customWidth="1"/>
    <col min="8213" max="8213" width="4.5703125" style="210" customWidth="1"/>
    <col min="8214" max="8214" width="2" style="210" customWidth="1"/>
    <col min="8215" max="8215" width="4.140625" style="210" customWidth="1"/>
    <col min="8216" max="8216" width="1.140625" style="210" customWidth="1"/>
    <col min="8217" max="8217" width="4" style="210" customWidth="1"/>
    <col min="8218" max="8219" width="0" style="210" hidden="1" customWidth="1"/>
    <col min="8220" max="8448" width="11.42578125" style="210"/>
    <col min="8449" max="8449" width="7.42578125" style="210" customWidth="1"/>
    <col min="8450" max="8450" width="7.140625" style="210" customWidth="1"/>
    <col min="8451" max="8451" width="18.28515625" style="210" customWidth="1"/>
    <col min="8452" max="8452" width="2.28515625" style="210" customWidth="1"/>
    <col min="8453" max="8453" width="2.7109375" style="210" customWidth="1"/>
    <col min="8454" max="8460" width="2.28515625" style="210" customWidth="1"/>
    <col min="8461" max="8461" width="2.7109375" style="210" customWidth="1"/>
    <col min="8462" max="8464" width="2.28515625" style="210" customWidth="1"/>
    <col min="8465" max="8465" width="2.5703125" style="210" customWidth="1"/>
    <col min="8466" max="8466" width="6" style="210" customWidth="1"/>
    <col min="8467" max="8467" width="4" style="210" customWidth="1"/>
    <col min="8468" max="8468" width="1.42578125" style="210" customWidth="1"/>
    <col min="8469" max="8469" width="4.5703125" style="210" customWidth="1"/>
    <col min="8470" max="8470" width="2" style="210" customWidth="1"/>
    <col min="8471" max="8471" width="4.140625" style="210" customWidth="1"/>
    <col min="8472" max="8472" width="1.140625" style="210" customWidth="1"/>
    <col min="8473" max="8473" width="4" style="210" customWidth="1"/>
    <col min="8474" max="8475" width="0" style="210" hidden="1" customWidth="1"/>
    <col min="8476" max="8704" width="11.42578125" style="210"/>
    <col min="8705" max="8705" width="7.42578125" style="210" customWidth="1"/>
    <col min="8706" max="8706" width="7.140625" style="210" customWidth="1"/>
    <col min="8707" max="8707" width="18.28515625" style="210" customWidth="1"/>
    <col min="8708" max="8708" width="2.28515625" style="210" customWidth="1"/>
    <col min="8709" max="8709" width="2.7109375" style="210" customWidth="1"/>
    <col min="8710" max="8716" width="2.28515625" style="210" customWidth="1"/>
    <col min="8717" max="8717" width="2.7109375" style="210" customWidth="1"/>
    <col min="8718" max="8720" width="2.28515625" style="210" customWidth="1"/>
    <col min="8721" max="8721" width="2.5703125" style="210" customWidth="1"/>
    <col min="8722" max="8722" width="6" style="210" customWidth="1"/>
    <col min="8723" max="8723" width="4" style="210" customWidth="1"/>
    <col min="8724" max="8724" width="1.42578125" style="210" customWidth="1"/>
    <col min="8725" max="8725" width="4.5703125" style="210" customWidth="1"/>
    <col min="8726" max="8726" width="2" style="210" customWidth="1"/>
    <col min="8727" max="8727" width="4.140625" style="210" customWidth="1"/>
    <col min="8728" max="8728" width="1.140625" style="210" customWidth="1"/>
    <col min="8729" max="8729" width="4" style="210" customWidth="1"/>
    <col min="8730" max="8731" width="0" style="210" hidden="1" customWidth="1"/>
    <col min="8732" max="8960" width="11.42578125" style="210"/>
    <col min="8961" max="8961" width="7.42578125" style="210" customWidth="1"/>
    <col min="8962" max="8962" width="7.140625" style="210" customWidth="1"/>
    <col min="8963" max="8963" width="18.28515625" style="210" customWidth="1"/>
    <col min="8964" max="8964" width="2.28515625" style="210" customWidth="1"/>
    <col min="8965" max="8965" width="2.7109375" style="210" customWidth="1"/>
    <col min="8966" max="8972" width="2.28515625" style="210" customWidth="1"/>
    <col min="8973" max="8973" width="2.7109375" style="210" customWidth="1"/>
    <col min="8974" max="8976" width="2.28515625" style="210" customWidth="1"/>
    <col min="8977" max="8977" width="2.5703125" style="210" customWidth="1"/>
    <col min="8978" max="8978" width="6" style="210" customWidth="1"/>
    <col min="8979" max="8979" width="4" style="210" customWidth="1"/>
    <col min="8980" max="8980" width="1.42578125" style="210" customWidth="1"/>
    <col min="8981" max="8981" width="4.5703125" style="210" customWidth="1"/>
    <col min="8982" max="8982" width="2" style="210" customWidth="1"/>
    <col min="8983" max="8983" width="4.140625" style="210" customWidth="1"/>
    <col min="8984" max="8984" width="1.140625" style="210" customWidth="1"/>
    <col min="8985" max="8985" width="4" style="210" customWidth="1"/>
    <col min="8986" max="8987" width="0" style="210" hidden="1" customWidth="1"/>
    <col min="8988" max="9216" width="11.42578125" style="210"/>
    <col min="9217" max="9217" width="7.42578125" style="210" customWidth="1"/>
    <col min="9218" max="9218" width="7.140625" style="210" customWidth="1"/>
    <col min="9219" max="9219" width="18.28515625" style="210" customWidth="1"/>
    <col min="9220" max="9220" width="2.28515625" style="210" customWidth="1"/>
    <col min="9221" max="9221" width="2.7109375" style="210" customWidth="1"/>
    <col min="9222" max="9228" width="2.28515625" style="210" customWidth="1"/>
    <col min="9229" max="9229" width="2.7109375" style="210" customWidth="1"/>
    <col min="9230" max="9232" width="2.28515625" style="210" customWidth="1"/>
    <col min="9233" max="9233" width="2.5703125" style="210" customWidth="1"/>
    <col min="9234" max="9234" width="6" style="210" customWidth="1"/>
    <col min="9235" max="9235" width="4" style="210" customWidth="1"/>
    <col min="9236" max="9236" width="1.42578125" style="210" customWidth="1"/>
    <col min="9237" max="9237" width="4.5703125" style="210" customWidth="1"/>
    <col min="9238" max="9238" width="2" style="210" customWidth="1"/>
    <col min="9239" max="9239" width="4.140625" style="210" customWidth="1"/>
    <col min="9240" max="9240" width="1.140625" style="210" customWidth="1"/>
    <col min="9241" max="9241" width="4" style="210" customWidth="1"/>
    <col min="9242" max="9243" width="0" style="210" hidden="1" customWidth="1"/>
    <col min="9244" max="9472" width="11.42578125" style="210"/>
    <col min="9473" max="9473" width="7.42578125" style="210" customWidth="1"/>
    <col min="9474" max="9474" width="7.140625" style="210" customWidth="1"/>
    <col min="9475" max="9475" width="18.28515625" style="210" customWidth="1"/>
    <col min="9476" max="9476" width="2.28515625" style="210" customWidth="1"/>
    <col min="9477" max="9477" width="2.7109375" style="210" customWidth="1"/>
    <col min="9478" max="9484" width="2.28515625" style="210" customWidth="1"/>
    <col min="9485" max="9485" width="2.7109375" style="210" customWidth="1"/>
    <col min="9486" max="9488" width="2.28515625" style="210" customWidth="1"/>
    <col min="9489" max="9489" width="2.5703125" style="210" customWidth="1"/>
    <col min="9490" max="9490" width="6" style="210" customWidth="1"/>
    <col min="9491" max="9491" width="4" style="210" customWidth="1"/>
    <col min="9492" max="9492" width="1.42578125" style="210" customWidth="1"/>
    <col min="9493" max="9493" width="4.5703125" style="210" customWidth="1"/>
    <col min="9494" max="9494" width="2" style="210" customWidth="1"/>
    <col min="9495" max="9495" width="4.140625" style="210" customWidth="1"/>
    <col min="9496" max="9496" width="1.140625" style="210" customWidth="1"/>
    <col min="9497" max="9497" width="4" style="210" customWidth="1"/>
    <col min="9498" max="9499" width="0" style="210" hidden="1" customWidth="1"/>
    <col min="9500" max="9728" width="11.42578125" style="210"/>
    <col min="9729" max="9729" width="7.42578125" style="210" customWidth="1"/>
    <col min="9730" max="9730" width="7.140625" style="210" customWidth="1"/>
    <col min="9731" max="9731" width="18.28515625" style="210" customWidth="1"/>
    <col min="9732" max="9732" width="2.28515625" style="210" customWidth="1"/>
    <col min="9733" max="9733" width="2.7109375" style="210" customWidth="1"/>
    <col min="9734" max="9740" width="2.28515625" style="210" customWidth="1"/>
    <col min="9741" max="9741" width="2.7109375" style="210" customWidth="1"/>
    <col min="9742" max="9744" width="2.28515625" style="210" customWidth="1"/>
    <col min="9745" max="9745" width="2.5703125" style="210" customWidth="1"/>
    <col min="9746" max="9746" width="6" style="210" customWidth="1"/>
    <col min="9747" max="9747" width="4" style="210" customWidth="1"/>
    <col min="9748" max="9748" width="1.42578125" style="210" customWidth="1"/>
    <col min="9749" max="9749" width="4.5703125" style="210" customWidth="1"/>
    <col min="9750" max="9750" width="2" style="210" customWidth="1"/>
    <col min="9751" max="9751" width="4.140625" style="210" customWidth="1"/>
    <col min="9752" max="9752" width="1.140625" style="210" customWidth="1"/>
    <col min="9753" max="9753" width="4" style="210" customWidth="1"/>
    <col min="9754" max="9755" width="0" style="210" hidden="1" customWidth="1"/>
    <col min="9756" max="9984" width="11.42578125" style="210"/>
    <col min="9985" max="9985" width="7.42578125" style="210" customWidth="1"/>
    <col min="9986" max="9986" width="7.140625" style="210" customWidth="1"/>
    <col min="9987" max="9987" width="18.28515625" style="210" customWidth="1"/>
    <col min="9988" max="9988" width="2.28515625" style="210" customWidth="1"/>
    <col min="9989" max="9989" width="2.7109375" style="210" customWidth="1"/>
    <col min="9990" max="9996" width="2.28515625" style="210" customWidth="1"/>
    <col min="9997" max="9997" width="2.7109375" style="210" customWidth="1"/>
    <col min="9998" max="10000" width="2.28515625" style="210" customWidth="1"/>
    <col min="10001" max="10001" width="2.5703125" style="210" customWidth="1"/>
    <col min="10002" max="10002" width="6" style="210" customWidth="1"/>
    <col min="10003" max="10003" width="4" style="210" customWidth="1"/>
    <col min="10004" max="10004" width="1.42578125" style="210" customWidth="1"/>
    <col min="10005" max="10005" width="4.5703125" style="210" customWidth="1"/>
    <col min="10006" max="10006" width="2" style="210" customWidth="1"/>
    <col min="10007" max="10007" width="4.140625" style="210" customWidth="1"/>
    <col min="10008" max="10008" width="1.140625" style="210" customWidth="1"/>
    <col min="10009" max="10009" width="4" style="210" customWidth="1"/>
    <col min="10010" max="10011" width="0" style="210" hidden="1" customWidth="1"/>
    <col min="10012" max="10240" width="11.42578125" style="210"/>
    <col min="10241" max="10241" width="7.42578125" style="210" customWidth="1"/>
    <col min="10242" max="10242" width="7.140625" style="210" customWidth="1"/>
    <col min="10243" max="10243" width="18.28515625" style="210" customWidth="1"/>
    <col min="10244" max="10244" width="2.28515625" style="210" customWidth="1"/>
    <col min="10245" max="10245" width="2.7109375" style="210" customWidth="1"/>
    <col min="10246" max="10252" width="2.28515625" style="210" customWidth="1"/>
    <col min="10253" max="10253" width="2.7109375" style="210" customWidth="1"/>
    <col min="10254" max="10256" width="2.28515625" style="210" customWidth="1"/>
    <col min="10257" max="10257" width="2.5703125" style="210" customWidth="1"/>
    <col min="10258" max="10258" width="6" style="210" customWidth="1"/>
    <col min="10259" max="10259" width="4" style="210" customWidth="1"/>
    <col min="10260" max="10260" width="1.42578125" style="210" customWidth="1"/>
    <col min="10261" max="10261" width="4.5703125" style="210" customWidth="1"/>
    <col min="10262" max="10262" width="2" style="210" customWidth="1"/>
    <col min="10263" max="10263" width="4.140625" style="210" customWidth="1"/>
    <col min="10264" max="10264" width="1.140625" style="210" customWidth="1"/>
    <col min="10265" max="10265" width="4" style="210" customWidth="1"/>
    <col min="10266" max="10267" width="0" style="210" hidden="1" customWidth="1"/>
    <col min="10268" max="10496" width="11.42578125" style="210"/>
    <col min="10497" max="10497" width="7.42578125" style="210" customWidth="1"/>
    <col min="10498" max="10498" width="7.140625" style="210" customWidth="1"/>
    <col min="10499" max="10499" width="18.28515625" style="210" customWidth="1"/>
    <col min="10500" max="10500" width="2.28515625" style="210" customWidth="1"/>
    <col min="10501" max="10501" width="2.7109375" style="210" customWidth="1"/>
    <col min="10502" max="10508" width="2.28515625" style="210" customWidth="1"/>
    <col min="10509" max="10509" width="2.7109375" style="210" customWidth="1"/>
    <col min="10510" max="10512" width="2.28515625" style="210" customWidth="1"/>
    <col min="10513" max="10513" width="2.5703125" style="210" customWidth="1"/>
    <col min="10514" max="10514" width="6" style="210" customWidth="1"/>
    <col min="10515" max="10515" width="4" style="210" customWidth="1"/>
    <col min="10516" max="10516" width="1.42578125" style="210" customWidth="1"/>
    <col min="10517" max="10517" width="4.5703125" style="210" customWidth="1"/>
    <col min="10518" max="10518" width="2" style="210" customWidth="1"/>
    <col min="10519" max="10519" width="4.140625" style="210" customWidth="1"/>
    <col min="10520" max="10520" width="1.140625" style="210" customWidth="1"/>
    <col min="10521" max="10521" width="4" style="210" customWidth="1"/>
    <col min="10522" max="10523" width="0" style="210" hidden="1" customWidth="1"/>
    <col min="10524" max="10752" width="11.42578125" style="210"/>
    <col min="10753" max="10753" width="7.42578125" style="210" customWidth="1"/>
    <col min="10754" max="10754" width="7.140625" style="210" customWidth="1"/>
    <col min="10755" max="10755" width="18.28515625" style="210" customWidth="1"/>
    <col min="10756" max="10756" width="2.28515625" style="210" customWidth="1"/>
    <col min="10757" max="10757" width="2.7109375" style="210" customWidth="1"/>
    <col min="10758" max="10764" width="2.28515625" style="210" customWidth="1"/>
    <col min="10765" max="10765" width="2.7109375" style="210" customWidth="1"/>
    <col min="10766" max="10768" width="2.28515625" style="210" customWidth="1"/>
    <col min="10769" max="10769" width="2.5703125" style="210" customWidth="1"/>
    <col min="10770" max="10770" width="6" style="210" customWidth="1"/>
    <col min="10771" max="10771" width="4" style="210" customWidth="1"/>
    <col min="10772" max="10772" width="1.42578125" style="210" customWidth="1"/>
    <col min="10773" max="10773" width="4.5703125" style="210" customWidth="1"/>
    <col min="10774" max="10774" width="2" style="210" customWidth="1"/>
    <col min="10775" max="10775" width="4.140625" style="210" customWidth="1"/>
    <col min="10776" max="10776" width="1.140625" style="210" customWidth="1"/>
    <col min="10777" max="10777" width="4" style="210" customWidth="1"/>
    <col min="10778" max="10779" width="0" style="210" hidden="1" customWidth="1"/>
    <col min="10780" max="11008" width="11.42578125" style="210"/>
    <col min="11009" max="11009" width="7.42578125" style="210" customWidth="1"/>
    <col min="11010" max="11010" width="7.140625" style="210" customWidth="1"/>
    <col min="11011" max="11011" width="18.28515625" style="210" customWidth="1"/>
    <col min="11012" max="11012" width="2.28515625" style="210" customWidth="1"/>
    <col min="11013" max="11013" width="2.7109375" style="210" customWidth="1"/>
    <col min="11014" max="11020" width="2.28515625" style="210" customWidth="1"/>
    <col min="11021" max="11021" width="2.7109375" style="210" customWidth="1"/>
    <col min="11022" max="11024" width="2.28515625" style="210" customWidth="1"/>
    <col min="11025" max="11025" width="2.5703125" style="210" customWidth="1"/>
    <col min="11026" max="11026" width="6" style="210" customWidth="1"/>
    <col min="11027" max="11027" width="4" style="210" customWidth="1"/>
    <col min="11028" max="11028" width="1.42578125" style="210" customWidth="1"/>
    <col min="11029" max="11029" width="4.5703125" style="210" customWidth="1"/>
    <col min="11030" max="11030" width="2" style="210" customWidth="1"/>
    <col min="11031" max="11031" width="4.140625" style="210" customWidth="1"/>
    <col min="11032" max="11032" width="1.140625" style="210" customWidth="1"/>
    <col min="11033" max="11033" width="4" style="210" customWidth="1"/>
    <col min="11034" max="11035" width="0" style="210" hidden="1" customWidth="1"/>
    <col min="11036" max="11264" width="11.42578125" style="210"/>
    <col min="11265" max="11265" width="7.42578125" style="210" customWidth="1"/>
    <col min="11266" max="11266" width="7.140625" style="210" customWidth="1"/>
    <col min="11267" max="11267" width="18.28515625" style="210" customWidth="1"/>
    <col min="11268" max="11268" width="2.28515625" style="210" customWidth="1"/>
    <col min="11269" max="11269" width="2.7109375" style="210" customWidth="1"/>
    <col min="11270" max="11276" width="2.28515625" style="210" customWidth="1"/>
    <col min="11277" max="11277" width="2.7109375" style="210" customWidth="1"/>
    <col min="11278" max="11280" width="2.28515625" style="210" customWidth="1"/>
    <col min="11281" max="11281" width="2.5703125" style="210" customWidth="1"/>
    <col min="11282" max="11282" width="6" style="210" customWidth="1"/>
    <col min="11283" max="11283" width="4" style="210" customWidth="1"/>
    <col min="11284" max="11284" width="1.42578125" style="210" customWidth="1"/>
    <col min="11285" max="11285" width="4.5703125" style="210" customWidth="1"/>
    <col min="11286" max="11286" width="2" style="210" customWidth="1"/>
    <col min="11287" max="11287" width="4.140625" style="210" customWidth="1"/>
    <col min="11288" max="11288" width="1.140625" style="210" customWidth="1"/>
    <col min="11289" max="11289" width="4" style="210" customWidth="1"/>
    <col min="11290" max="11291" width="0" style="210" hidden="1" customWidth="1"/>
    <col min="11292" max="11520" width="11.42578125" style="210"/>
    <col min="11521" max="11521" width="7.42578125" style="210" customWidth="1"/>
    <col min="11522" max="11522" width="7.140625" style="210" customWidth="1"/>
    <col min="11523" max="11523" width="18.28515625" style="210" customWidth="1"/>
    <col min="11524" max="11524" width="2.28515625" style="210" customWidth="1"/>
    <col min="11525" max="11525" width="2.7109375" style="210" customWidth="1"/>
    <col min="11526" max="11532" width="2.28515625" style="210" customWidth="1"/>
    <col min="11533" max="11533" width="2.7109375" style="210" customWidth="1"/>
    <col min="11534" max="11536" width="2.28515625" style="210" customWidth="1"/>
    <col min="11537" max="11537" width="2.5703125" style="210" customWidth="1"/>
    <col min="11538" max="11538" width="6" style="210" customWidth="1"/>
    <col min="11539" max="11539" width="4" style="210" customWidth="1"/>
    <col min="11540" max="11540" width="1.42578125" style="210" customWidth="1"/>
    <col min="11541" max="11541" width="4.5703125" style="210" customWidth="1"/>
    <col min="11542" max="11542" width="2" style="210" customWidth="1"/>
    <col min="11543" max="11543" width="4.140625" style="210" customWidth="1"/>
    <col min="11544" max="11544" width="1.140625" style="210" customWidth="1"/>
    <col min="11545" max="11545" width="4" style="210" customWidth="1"/>
    <col min="11546" max="11547" width="0" style="210" hidden="1" customWidth="1"/>
    <col min="11548" max="11776" width="11.42578125" style="210"/>
    <col min="11777" max="11777" width="7.42578125" style="210" customWidth="1"/>
    <col min="11778" max="11778" width="7.140625" style="210" customWidth="1"/>
    <col min="11779" max="11779" width="18.28515625" style="210" customWidth="1"/>
    <col min="11780" max="11780" width="2.28515625" style="210" customWidth="1"/>
    <col min="11781" max="11781" width="2.7109375" style="210" customWidth="1"/>
    <col min="11782" max="11788" width="2.28515625" style="210" customWidth="1"/>
    <col min="11789" max="11789" width="2.7109375" style="210" customWidth="1"/>
    <col min="11790" max="11792" width="2.28515625" style="210" customWidth="1"/>
    <col min="11793" max="11793" width="2.5703125" style="210" customWidth="1"/>
    <col min="11794" max="11794" width="6" style="210" customWidth="1"/>
    <col min="11795" max="11795" width="4" style="210" customWidth="1"/>
    <col min="11796" max="11796" width="1.42578125" style="210" customWidth="1"/>
    <col min="11797" max="11797" width="4.5703125" style="210" customWidth="1"/>
    <col min="11798" max="11798" width="2" style="210" customWidth="1"/>
    <col min="11799" max="11799" width="4.140625" style="210" customWidth="1"/>
    <col min="11800" max="11800" width="1.140625" style="210" customWidth="1"/>
    <col min="11801" max="11801" width="4" style="210" customWidth="1"/>
    <col min="11802" max="11803" width="0" style="210" hidden="1" customWidth="1"/>
    <col min="11804" max="12032" width="11.42578125" style="210"/>
    <col min="12033" max="12033" width="7.42578125" style="210" customWidth="1"/>
    <col min="12034" max="12034" width="7.140625" style="210" customWidth="1"/>
    <col min="12035" max="12035" width="18.28515625" style="210" customWidth="1"/>
    <col min="12036" max="12036" width="2.28515625" style="210" customWidth="1"/>
    <col min="12037" max="12037" width="2.7109375" style="210" customWidth="1"/>
    <col min="12038" max="12044" width="2.28515625" style="210" customWidth="1"/>
    <col min="12045" max="12045" width="2.7109375" style="210" customWidth="1"/>
    <col min="12046" max="12048" width="2.28515625" style="210" customWidth="1"/>
    <col min="12049" max="12049" width="2.5703125" style="210" customWidth="1"/>
    <col min="12050" max="12050" width="6" style="210" customWidth="1"/>
    <col min="12051" max="12051" width="4" style="210" customWidth="1"/>
    <col min="12052" max="12052" width="1.42578125" style="210" customWidth="1"/>
    <col min="12053" max="12053" width="4.5703125" style="210" customWidth="1"/>
    <col min="12054" max="12054" width="2" style="210" customWidth="1"/>
    <col min="12055" max="12055" width="4.140625" style="210" customWidth="1"/>
    <col min="12056" max="12056" width="1.140625" style="210" customWidth="1"/>
    <col min="12057" max="12057" width="4" style="210" customWidth="1"/>
    <col min="12058" max="12059" width="0" style="210" hidden="1" customWidth="1"/>
    <col min="12060" max="12288" width="11.42578125" style="210"/>
    <col min="12289" max="12289" width="7.42578125" style="210" customWidth="1"/>
    <col min="12290" max="12290" width="7.140625" style="210" customWidth="1"/>
    <col min="12291" max="12291" width="18.28515625" style="210" customWidth="1"/>
    <col min="12292" max="12292" width="2.28515625" style="210" customWidth="1"/>
    <col min="12293" max="12293" width="2.7109375" style="210" customWidth="1"/>
    <col min="12294" max="12300" width="2.28515625" style="210" customWidth="1"/>
    <col min="12301" max="12301" width="2.7109375" style="210" customWidth="1"/>
    <col min="12302" max="12304" width="2.28515625" style="210" customWidth="1"/>
    <col min="12305" max="12305" width="2.5703125" style="210" customWidth="1"/>
    <col min="12306" max="12306" width="6" style="210" customWidth="1"/>
    <col min="12307" max="12307" width="4" style="210" customWidth="1"/>
    <col min="12308" max="12308" width="1.42578125" style="210" customWidth="1"/>
    <col min="12309" max="12309" width="4.5703125" style="210" customWidth="1"/>
    <col min="12310" max="12310" width="2" style="210" customWidth="1"/>
    <col min="12311" max="12311" width="4.140625" style="210" customWidth="1"/>
    <col min="12312" max="12312" width="1.140625" style="210" customWidth="1"/>
    <col min="12313" max="12313" width="4" style="210" customWidth="1"/>
    <col min="12314" max="12315" width="0" style="210" hidden="1" customWidth="1"/>
    <col min="12316" max="12544" width="11.42578125" style="210"/>
    <col min="12545" max="12545" width="7.42578125" style="210" customWidth="1"/>
    <col min="12546" max="12546" width="7.140625" style="210" customWidth="1"/>
    <col min="12547" max="12547" width="18.28515625" style="210" customWidth="1"/>
    <col min="12548" max="12548" width="2.28515625" style="210" customWidth="1"/>
    <col min="12549" max="12549" width="2.7109375" style="210" customWidth="1"/>
    <col min="12550" max="12556" width="2.28515625" style="210" customWidth="1"/>
    <col min="12557" max="12557" width="2.7109375" style="210" customWidth="1"/>
    <col min="12558" max="12560" width="2.28515625" style="210" customWidth="1"/>
    <col min="12561" max="12561" width="2.5703125" style="210" customWidth="1"/>
    <col min="12562" max="12562" width="6" style="210" customWidth="1"/>
    <col min="12563" max="12563" width="4" style="210" customWidth="1"/>
    <col min="12564" max="12564" width="1.42578125" style="210" customWidth="1"/>
    <col min="12565" max="12565" width="4.5703125" style="210" customWidth="1"/>
    <col min="12566" max="12566" width="2" style="210" customWidth="1"/>
    <col min="12567" max="12567" width="4.140625" style="210" customWidth="1"/>
    <col min="12568" max="12568" width="1.140625" style="210" customWidth="1"/>
    <col min="12569" max="12569" width="4" style="210" customWidth="1"/>
    <col min="12570" max="12571" width="0" style="210" hidden="1" customWidth="1"/>
    <col min="12572" max="12800" width="11.42578125" style="210"/>
    <col min="12801" max="12801" width="7.42578125" style="210" customWidth="1"/>
    <col min="12802" max="12802" width="7.140625" style="210" customWidth="1"/>
    <col min="12803" max="12803" width="18.28515625" style="210" customWidth="1"/>
    <col min="12804" max="12804" width="2.28515625" style="210" customWidth="1"/>
    <col min="12805" max="12805" width="2.7109375" style="210" customWidth="1"/>
    <col min="12806" max="12812" width="2.28515625" style="210" customWidth="1"/>
    <col min="12813" max="12813" width="2.7109375" style="210" customWidth="1"/>
    <col min="12814" max="12816" width="2.28515625" style="210" customWidth="1"/>
    <col min="12817" max="12817" width="2.5703125" style="210" customWidth="1"/>
    <col min="12818" max="12818" width="6" style="210" customWidth="1"/>
    <col min="12819" max="12819" width="4" style="210" customWidth="1"/>
    <col min="12820" max="12820" width="1.42578125" style="210" customWidth="1"/>
    <col min="12821" max="12821" width="4.5703125" style="210" customWidth="1"/>
    <col min="12822" max="12822" width="2" style="210" customWidth="1"/>
    <col min="12823" max="12823" width="4.140625" style="210" customWidth="1"/>
    <col min="12824" max="12824" width="1.140625" style="210" customWidth="1"/>
    <col min="12825" max="12825" width="4" style="210" customWidth="1"/>
    <col min="12826" max="12827" width="0" style="210" hidden="1" customWidth="1"/>
    <col min="12828" max="13056" width="11.42578125" style="210"/>
    <col min="13057" max="13057" width="7.42578125" style="210" customWidth="1"/>
    <col min="13058" max="13058" width="7.140625" style="210" customWidth="1"/>
    <col min="13059" max="13059" width="18.28515625" style="210" customWidth="1"/>
    <col min="13060" max="13060" width="2.28515625" style="210" customWidth="1"/>
    <col min="13061" max="13061" width="2.7109375" style="210" customWidth="1"/>
    <col min="13062" max="13068" width="2.28515625" style="210" customWidth="1"/>
    <col min="13069" max="13069" width="2.7109375" style="210" customWidth="1"/>
    <col min="13070" max="13072" width="2.28515625" style="210" customWidth="1"/>
    <col min="13073" max="13073" width="2.5703125" style="210" customWidth="1"/>
    <col min="13074" max="13074" width="6" style="210" customWidth="1"/>
    <col min="13075" max="13075" width="4" style="210" customWidth="1"/>
    <col min="13076" max="13076" width="1.42578125" style="210" customWidth="1"/>
    <col min="13077" max="13077" width="4.5703125" style="210" customWidth="1"/>
    <col min="13078" max="13078" width="2" style="210" customWidth="1"/>
    <col min="13079" max="13079" width="4.140625" style="210" customWidth="1"/>
    <col min="13080" max="13080" width="1.140625" style="210" customWidth="1"/>
    <col min="13081" max="13081" width="4" style="210" customWidth="1"/>
    <col min="13082" max="13083" width="0" style="210" hidden="1" customWidth="1"/>
    <col min="13084" max="13312" width="11.42578125" style="210"/>
    <col min="13313" max="13313" width="7.42578125" style="210" customWidth="1"/>
    <col min="13314" max="13314" width="7.140625" style="210" customWidth="1"/>
    <col min="13315" max="13315" width="18.28515625" style="210" customWidth="1"/>
    <col min="13316" max="13316" width="2.28515625" style="210" customWidth="1"/>
    <col min="13317" max="13317" width="2.7109375" style="210" customWidth="1"/>
    <col min="13318" max="13324" width="2.28515625" style="210" customWidth="1"/>
    <col min="13325" max="13325" width="2.7109375" style="210" customWidth="1"/>
    <col min="13326" max="13328" width="2.28515625" style="210" customWidth="1"/>
    <col min="13329" max="13329" width="2.5703125" style="210" customWidth="1"/>
    <col min="13330" max="13330" width="6" style="210" customWidth="1"/>
    <col min="13331" max="13331" width="4" style="210" customWidth="1"/>
    <col min="13332" max="13332" width="1.42578125" style="210" customWidth="1"/>
    <col min="13333" max="13333" width="4.5703125" style="210" customWidth="1"/>
    <col min="13334" max="13334" width="2" style="210" customWidth="1"/>
    <col min="13335" max="13335" width="4.140625" style="210" customWidth="1"/>
    <col min="13336" max="13336" width="1.140625" style="210" customWidth="1"/>
    <col min="13337" max="13337" width="4" style="210" customWidth="1"/>
    <col min="13338" max="13339" width="0" style="210" hidden="1" customWidth="1"/>
    <col min="13340" max="13568" width="11.42578125" style="210"/>
    <col min="13569" max="13569" width="7.42578125" style="210" customWidth="1"/>
    <col min="13570" max="13570" width="7.140625" style="210" customWidth="1"/>
    <col min="13571" max="13571" width="18.28515625" style="210" customWidth="1"/>
    <col min="13572" max="13572" width="2.28515625" style="210" customWidth="1"/>
    <col min="13573" max="13573" width="2.7109375" style="210" customWidth="1"/>
    <col min="13574" max="13580" width="2.28515625" style="210" customWidth="1"/>
    <col min="13581" max="13581" width="2.7109375" style="210" customWidth="1"/>
    <col min="13582" max="13584" width="2.28515625" style="210" customWidth="1"/>
    <col min="13585" max="13585" width="2.5703125" style="210" customWidth="1"/>
    <col min="13586" max="13586" width="6" style="210" customWidth="1"/>
    <col min="13587" max="13587" width="4" style="210" customWidth="1"/>
    <col min="13588" max="13588" width="1.42578125" style="210" customWidth="1"/>
    <col min="13589" max="13589" width="4.5703125" style="210" customWidth="1"/>
    <col min="13590" max="13590" width="2" style="210" customWidth="1"/>
    <col min="13591" max="13591" width="4.140625" style="210" customWidth="1"/>
    <col min="13592" max="13592" width="1.140625" style="210" customWidth="1"/>
    <col min="13593" max="13593" width="4" style="210" customWidth="1"/>
    <col min="13594" max="13595" width="0" style="210" hidden="1" customWidth="1"/>
    <col min="13596" max="13824" width="11.42578125" style="210"/>
    <col min="13825" max="13825" width="7.42578125" style="210" customWidth="1"/>
    <col min="13826" max="13826" width="7.140625" style="210" customWidth="1"/>
    <col min="13827" max="13827" width="18.28515625" style="210" customWidth="1"/>
    <col min="13828" max="13828" width="2.28515625" style="210" customWidth="1"/>
    <col min="13829" max="13829" width="2.7109375" style="210" customWidth="1"/>
    <col min="13830" max="13836" width="2.28515625" style="210" customWidth="1"/>
    <col min="13837" max="13837" width="2.7109375" style="210" customWidth="1"/>
    <col min="13838" max="13840" width="2.28515625" style="210" customWidth="1"/>
    <col min="13841" max="13841" width="2.5703125" style="210" customWidth="1"/>
    <col min="13842" max="13842" width="6" style="210" customWidth="1"/>
    <col min="13843" max="13843" width="4" style="210" customWidth="1"/>
    <col min="13844" max="13844" width="1.42578125" style="210" customWidth="1"/>
    <col min="13845" max="13845" width="4.5703125" style="210" customWidth="1"/>
    <col min="13846" max="13846" width="2" style="210" customWidth="1"/>
    <col min="13847" max="13847" width="4.140625" style="210" customWidth="1"/>
    <col min="13848" max="13848" width="1.140625" style="210" customWidth="1"/>
    <col min="13849" max="13849" width="4" style="210" customWidth="1"/>
    <col min="13850" max="13851" width="0" style="210" hidden="1" customWidth="1"/>
    <col min="13852" max="14080" width="11.42578125" style="210"/>
    <col min="14081" max="14081" width="7.42578125" style="210" customWidth="1"/>
    <col min="14082" max="14082" width="7.140625" style="210" customWidth="1"/>
    <col min="14083" max="14083" width="18.28515625" style="210" customWidth="1"/>
    <col min="14084" max="14084" width="2.28515625" style="210" customWidth="1"/>
    <col min="14085" max="14085" width="2.7109375" style="210" customWidth="1"/>
    <col min="14086" max="14092" width="2.28515625" style="210" customWidth="1"/>
    <col min="14093" max="14093" width="2.7109375" style="210" customWidth="1"/>
    <col min="14094" max="14096" width="2.28515625" style="210" customWidth="1"/>
    <col min="14097" max="14097" width="2.5703125" style="210" customWidth="1"/>
    <col min="14098" max="14098" width="6" style="210" customWidth="1"/>
    <col min="14099" max="14099" width="4" style="210" customWidth="1"/>
    <col min="14100" max="14100" width="1.42578125" style="210" customWidth="1"/>
    <col min="14101" max="14101" width="4.5703125" style="210" customWidth="1"/>
    <col min="14102" max="14102" width="2" style="210" customWidth="1"/>
    <col min="14103" max="14103" width="4.140625" style="210" customWidth="1"/>
    <col min="14104" max="14104" width="1.140625" style="210" customWidth="1"/>
    <col min="14105" max="14105" width="4" style="210" customWidth="1"/>
    <col min="14106" max="14107" width="0" style="210" hidden="1" customWidth="1"/>
    <col min="14108" max="14336" width="11.42578125" style="210"/>
    <col min="14337" max="14337" width="7.42578125" style="210" customWidth="1"/>
    <col min="14338" max="14338" width="7.140625" style="210" customWidth="1"/>
    <col min="14339" max="14339" width="18.28515625" style="210" customWidth="1"/>
    <col min="14340" max="14340" width="2.28515625" style="210" customWidth="1"/>
    <col min="14341" max="14341" width="2.7109375" style="210" customWidth="1"/>
    <col min="14342" max="14348" width="2.28515625" style="210" customWidth="1"/>
    <col min="14349" max="14349" width="2.7109375" style="210" customWidth="1"/>
    <col min="14350" max="14352" width="2.28515625" style="210" customWidth="1"/>
    <col min="14353" max="14353" width="2.5703125" style="210" customWidth="1"/>
    <col min="14354" max="14354" width="6" style="210" customWidth="1"/>
    <col min="14355" max="14355" width="4" style="210" customWidth="1"/>
    <col min="14356" max="14356" width="1.42578125" style="210" customWidth="1"/>
    <col min="14357" max="14357" width="4.5703125" style="210" customWidth="1"/>
    <col min="14358" max="14358" width="2" style="210" customWidth="1"/>
    <col min="14359" max="14359" width="4.140625" style="210" customWidth="1"/>
    <col min="14360" max="14360" width="1.140625" style="210" customWidth="1"/>
    <col min="14361" max="14361" width="4" style="210" customWidth="1"/>
    <col min="14362" max="14363" width="0" style="210" hidden="1" customWidth="1"/>
    <col min="14364" max="14592" width="11.42578125" style="210"/>
    <col min="14593" max="14593" width="7.42578125" style="210" customWidth="1"/>
    <col min="14594" max="14594" width="7.140625" style="210" customWidth="1"/>
    <col min="14595" max="14595" width="18.28515625" style="210" customWidth="1"/>
    <col min="14596" max="14596" width="2.28515625" style="210" customWidth="1"/>
    <col min="14597" max="14597" width="2.7109375" style="210" customWidth="1"/>
    <col min="14598" max="14604" width="2.28515625" style="210" customWidth="1"/>
    <col min="14605" max="14605" width="2.7109375" style="210" customWidth="1"/>
    <col min="14606" max="14608" width="2.28515625" style="210" customWidth="1"/>
    <col min="14609" max="14609" width="2.5703125" style="210" customWidth="1"/>
    <col min="14610" max="14610" width="6" style="210" customWidth="1"/>
    <col min="14611" max="14611" width="4" style="210" customWidth="1"/>
    <col min="14612" max="14612" width="1.42578125" style="210" customWidth="1"/>
    <col min="14613" max="14613" width="4.5703125" style="210" customWidth="1"/>
    <col min="14614" max="14614" width="2" style="210" customWidth="1"/>
    <col min="14615" max="14615" width="4.140625" style="210" customWidth="1"/>
    <col min="14616" max="14616" width="1.140625" style="210" customWidth="1"/>
    <col min="14617" max="14617" width="4" style="210" customWidth="1"/>
    <col min="14618" max="14619" width="0" style="210" hidden="1" customWidth="1"/>
    <col min="14620" max="14848" width="11.42578125" style="210"/>
    <col min="14849" max="14849" width="7.42578125" style="210" customWidth="1"/>
    <col min="14850" max="14850" width="7.140625" style="210" customWidth="1"/>
    <col min="14851" max="14851" width="18.28515625" style="210" customWidth="1"/>
    <col min="14852" max="14852" width="2.28515625" style="210" customWidth="1"/>
    <col min="14853" max="14853" width="2.7109375" style="210" customWidth="1"/>
    <col min="14854" max="14860" width="2.28515625" style="210" customWidth="1"/>
    <col min="14861" max="14861" width="2.7109375" style="210" customWidth="1"/>
    <col min="14862" max="14864" width="2.28515625" style="210" customWidth="1"/>
    <col min="14865" max="14865" width="2.5703125" style="210" customWidth="1"/>
    <col min="14866" max="14866" width="6" style="210" customWidth="1"/>
    <col min="14867" max="14867" width="4" style="210" customWidth="1"/>
    <col min="14868" max="14868" width="1.42578125" style="210" customWidth="1"/>
    <col min="14869" max="14869" width="4.5703125" style="210" customWidth="1"/>
    <col min="14870" max="14870" width="2" style="210" customWidth="1"/>
    <col min="14871" max="14871" width="4.140625" style="210" customWidth="1"/>
    <col min="14872" max="14872" width="1.140625" style="210" customWidth="1"/>
    <col min="14873" max="14873" width="4" style="210" customWidth="1"/>
    <col min="14874" max="14875" width="0" style="210" hidden="1" customWidth="1"/>
    <col min="14876" max="15104" width="11.42578125" style="210"/>
    <col min="15105" max="15105" width="7.42578125" style="210" customWidth="1"/>
    <col min="15106" max="15106" width="7.140625" style="210" customWidth="1"/>
    <col min="15107" max="15107" width="18.28515625" style="210" customWidth="1"/>
    <col min="15108" max="15108" width="2.28515625" style="210" customWidth="1"/>
    <col min="15109" max="15109" width="2.7109375" style="210" customWidth="1"/>
    <col min="15110" max="15116" width="2.28515625" style="210" customWidth="1"/>
    <col min="15117" max="15117" width="2.7109375" style="210" customWidth="1"/>
    <col min="15118" max="15120" width="2.28515625" style="210" customWidth="1"/>
    <col min="15121" max="15121" width="2.5703125" style="210" customWidth="1"/>
    <col min="15122" max="15122" width="6" style="210" customWidth="1"/>
    <col min="15123" max="15123" width="4" style="210" customWidth="1"/>
    <col min="15124" max="15124" width="1.42578125" style="210" customWidth="1"/>
    <col min="15125" max="15125" width="4.5703125" style="210" customWidth="1"/>
    <col min="15126" max="15126" width="2" style="210" customWidth="1"/>
    <col min="15127" max="15127" width="4.140625" style="210" customWidth="1"/>
    <col min="15128" max="15128" width="1.140625" style="210" customWidth="1"/>
    <col min="15129" max="15129" width="4" style="210" customWidth="1"/>
    <col min="15130" max="15131" width="0" style="210" hidden="1" customWidth="1"/>
    <col min="15132" max="15360" width="11.42578125" style="210"/>
    <col min="15361" max="15361" width="7.42578125" style="210" customWidth="1"/>
    <col min="15362" max="15362" width="7.140625" style="210" customWidth="1"/>
    <col min="15363" max="15363" width="18.28515625" style="210" customWidth="1"/>
    <col min="15364" max="15364" width="2.28515625" style="210" customWidth="1"/>
    <col min="15365" max="15365" width="2.7109375" style="210" customWidth="1"/>
    <col min="15366" max="15372" width="2.28515625" style="210" customWidth="1"/>
    <col min="15373" max="15373" width="2.7109375" style="210" customWidth="1"/>
    <col min="15374" max="15376" width="2.28515625" style="210" customWidth="1"/>
    <col min="15377" max="15377" width="2.5703125" style="210" customWidth="1"/>
    <col min="15378" max="15378" width="6" style="210" customWidth="1"/>
    <col min="15379" max="15379" width="4" style="210" customWidth="1"/>
    <col min="15380" max="15380" width="1.42578125" style="210" customWidth="1"/>
    <col min="15381" max="15381" width="4.5703125" style="210" customWidth="1"/>
    <col min="15382" max="15382" width="2" style="210" customWidth="1"/>
    <col min="15383" max="15383" width="4.140625" style="210" customWidth="1"/>
    <col min="15384" max="15384" width="1.140625" style="210" customWidth="1"/>
    <col min="15385" max="15385" width="4" style="210" customWidth="1"/>
    <col min="15386" max="15387" width="0" style="210" hidden="1" customWidth="1"/>
    <col min="15388" max="15616" width="11.42578125" style="210"/>
    <col min="15617" max="15617" width="7.42578125" style="210" customWidth="1"/>
    <col min="15618" max="15618" width="7.140625" style="210" customWidth="1"/>
    <col min="15619" max="15619" width="18.28515625" style="210" customWidth="1"/>
    <col min="15620" max="15620" width="2.28515625" style="210" customWidth="1"/>
    <col min="15621" max="15621" width="2.7109375" style="210" customWidth="1"/>
    <col min="15622" max="15628" width="2.28515625" style="210" customWidth="1"/>
    <col min="15629" max="15629" width="2.7109375" style="210" customWidth="1"/>
    <col min="15630" max="15632" width="2.28515625" style="210" customWidth="1"/>
    <col min="15633" max="15633" width="2.5703125" style="210" customWidth="1"/>
    <col min="15634" max="15634" width="6" style="210" customWidth="1"/>
    <col min="15635" max="15635" width="4" style="210" customWidth="1"/>
    <col min="15636" max="15636" width="1.42578125" style="210" customWidth="1"/>
    <col min="15637" max="15637" width="4.5703125" style="210" customWidth="1"/>
    <col min="15638" max="15638" width="2" style="210" customWidth="1"/>
    <col min="15639" max="15639" width="4.140625" style="210" customWidth="1"/>
    <col min="15640" max="15640" width="1.140625" style="210" customWidth="1"/>
    <col min="15641" max="15641" width="4" style="210" customWidth="1"/>
    <col min="15642" max="15643" width="0" style="210" hidden="1" customWidth="1"/>
    <col min="15644" max="15872" width="11.42578125" style="210"/>
    <col min="15873" max="15873" width="7.42578125" style="210" customWidth="1"/>
    <col min="15874" max="15874" width="7.140625" style="210" customWidth="1"/>
    <col min="15875" max="15875" width="18.28515625" style="210" customWidth="1"/>
    <col min="15876" max="15876" width="2.28515625" style="210" customWidth="1"/>
    <col min="15877" max="15877" width="2.7109375" style="210" customWidth="1"/>
    <col min="15878" max="15884" width="2.28515625" style="210" customWidth="1"/>
    <col min="15885" max="15885" width="2.7109375" style="210" customWidth="1"/>
    <col min="15886" max="15888" width="2.28515625" style="210" customWidth="1"/>
    <col min="15889" max="15889" width="2.5703125" style="210" customWidth="1"/>
    <col min="15890" max="15890" width="6" style="210" customWidth="1"/>
    <col min="15891" max="15891" width="4" style="210" customWidth="1"/>
    <col min="15892" max="15892" width="1.42578125" style="210" customWidth="1"/>
    <col min="15893" max="15893" width="4.5703125" style="210" customWidth="1"/>
    <col min="15894" max="15894" width="2" style="210" customWidth="1"/>
    <col min="15895" max="15895" width="4.140625" style="210" customWidth="1"/>
    <col min="15896" max="15896" width="1.140625" style="210" customWidth="1"/>
    <col min="15897" max="15897" width="4" style="210" customWidth="1"/>
    <col min="15898" max="15899" width="0" style="210" hidden="1" customWidth="1"/>
    <col min="15900" max="16128" width="11.42578125" style="210"/>
    <col min="16129" max="16129" width="7.42578125" style="210" customWidth="1"/>
    <col min="16130" max="16130" width="7.140625" style="210" customWidth="1"/>
    <col min="16131" max="16131" width="18.28515625" style="210" customWidth="1"/>
    <col min="16132" max="16132" width="2.28515625" style="210" customWidth="1"/>
    <col min="16133" max="16133" width="2.7109375" style="210" customWidth="1"/>
    <col min="16134" max="16140" width="2.28515625" style="210" customWidth="1"/>
    <col min="16141" max="16141" width="2.7109375" style="210" customWidth="1"/>
    <col min="16142" max="16144" width="2.28515625" style="210" customWidth="1"/>
    <col min="16145" max="16145" width="2.5703125" style="210" customWidth="1"/>
    <col min="16146" max="16146" width="6" style="210" customWidth="1"/>
    <col min="16147" max="16147" width="4" style="210" customWidth="1"/>
    <col min="16148" max="16148" width="1.42578125" style="210" customWidth="1"/>
    <col min="16149" max="16149" width="4.5703125" style="210" customWidth="1"/>
    <col min="16150" max="16150" width="2" style="210" customWidth="1"/>
    <col min="16151" max="16151" width="4.140625" style="210" customWidth="1"/>
    <col min="16152" max="16152" width="1.140625" style="210" customWidth="1"/>
    <col min="16153" max="16153" width="4" style="210" customWidth="1"/>
    <col min="16154" max="16155" width="0" style="210" hidden="1" customWidth="1"/>
    <col min="16156" max="16384" width="11.42578125" style="210"/>
  </cols>
  <sheetData>
    <row r="1" spans="1:28" x14ac:dyDescent="0.2">
      <c r="D1" s="210"/>
      <c r="E1" s="210"/>
      <c r="F1" s="210"/>
      <c r="G1" s="210"/>
      <c r="H1" s="210"/>
      <c r="I1" s="210"/>
      <c r="J1" s="210"/>
      <c r="K1" s="210"/>
      <c r="L1" s="210"/>
      <c r="M1" s="210"/>
      <c r="N1" s="210"/>
      <c r="O1" s="210"/>
      <c r="P1" s="210"/>
      <c r="Q1" s="210"/>
      <c r="R1" s="210"/>
      <c r="S1" s="210"/>
      <c r="T1" s="210"/>
      <c r="U1" s="210"/>
      <c r="V1" s="210"/>
      <c r="W1" s="210"/>
      <c r="X1" s="210"/>
      <c r="Y1" s="210"/>
    </row>
    <row r="2" spans="1:28" s="213" customFormat="1" x14ac:dyDescent="0.2">
      <c r="A2" s="211" t="s">
        <v>187</v>
      </c>
      <c r="B2" s="212"/>
      <c r="D2" s="213" t="s">
        <v>90</v>
      </c>
      <c r="S2" s="214"/>
      <c r="T2" s="215" t="s">
        <v>64</v>
      </c>
      <c r="U2" s="214"/>
      <c r="V2" s="215"/>
      <c r="W2" s="215"/>
      <c r="X2" s="215" t="s">
        <v>90</v>
      </c>
      <c r="Y2" s="215"/>
    </row>
    <row r="3" spans="1:28" s="213" customFormat="1" x14ac:dyDescent="0.2">
      <c r="A3" s="211"/>
      <c r="B3" s="142" t="s">
        <v>121</v>
      </c>
      <c r="D3" s="216" t="str">
        <f>($W$23)</f>
        <v/>
      </c>
      <c r="E3" s="216" t="str">
        <f>($Y$29)</f>
        <v/>
      </c>
      <c r="F3" s="216" t="str">
        <f>($W$35)</f>
        <v/>
      </c>
      <c r="G3" s="216" t="str">
        <f>W41</f>
        <v/>
      </c>
      <c r="H3" s="216" t="str">
        <f>Y48</f>
        <v/>
      </c>
      <c r="I3" s="216" t="str">
        <f>W51</f>
        <v/>
      </c>
      <c r="J3" s="216" t="str">
        <f>$Y$70</f>
        <v/>
      </c>
      <c r="K3" s="216" t="str">
        <f>W76</f>
        <v/>
      </c>
      <c r="L3" s="216" t="str">
        <f>Y82</f>
        <v/>
      </c>
      <c r="M3" s="216" t="str">
        <f>Y85</f>
        <v/>
      </c>
      <c r="N3" s="216" t="str">
        <f>W90</f>
        <v/>
      </c>
      <c r="O3" s="216" t="str">
        <f>Y94</f>
        <v/>
      </c>
      <c r="P3" s="217"/>
      <c r="Q3" s="217"/>
      <c r="R3" s="217"/>
      <c r="S3" s="218" t="str">
        <f>IF($S$23="","",SUM($S$23+$U$29+$S$35+$S$41+$U$48+$S$51+$U$70+$S$76+$U$82+$U$85+$S$90+$U$94))</f>
        <v/>
      </c>
      <c r="T3" s="1" t="s">
        <v>92</v>
      </c>
      <c r="U3" s="218" t="str">
        <f>IF($S$23="","",SUM($U$23+$S$29+$U$35+$U$41+$S$48+$U$51+$S$70+$U$76+$S$82+$S$85+$U$90+$S$94))</f>
        <v/>
      </c>
      <c r="V3" s="1"/>
      <c r="W3" s="218" t="str">
        <f>IF($S$23="","",SUM($W$23+$Y$29+$W$35+$W$41+$Y$48+$W$51+$Y$70+$W$76+$Y$82+$Y$85+$W$90+$Y$94))</f>
        <v/>
      </c>
      <c r="X3" s="1" t="s">
        <v>92</v>
      </c>
      <c r="Y3" s="218" t="str">
        <f>IF($S$23="","",SUM($Y$23+$W$29+$Y$35+$Y$41+$W$48+$Y$51+$W$70+$Y$76+$W$82+$W$85+$Y$90+$W$94))</f>
        <v/>
      </c>
      <c r="AB3" s="219"/>
    </row>
    <row r="4" spans="1:28" s="213" customFormat="1" x14ac:dyDescent="0.2">
      <c r="A4" s="211"/>
      <c r="B4" s="142" t="s">
        <v>186</v>
      </c>
      <c r="D4" s="216" t="str">
        <f>($W$24)</f>
        <v/>
      </c>
      <c r="E4" s="216" t="str">
        <f>($Y$30)</f>
        <v/>
      </c>
      <c r="F4" s="216" t="str">
        <f>($W$36)</f>
        <v/>
      </c>
      <c r="G4" s="216" t="str">
        <f>Y41</f>
        <v/>
      </c>
      <c r="H4" s="216" t="str">
        <f>Y45</f>
        <v/>
      </c>
      <c r="I4" s="216" t="str">
        <f>W47</f>
        <v/>
      </c>
      <c r="J4" s="216" t="str">
        <f>Y69</f>
        <v/>
      </c>
      <c r="K4" s="216" t="str">
        <f>W75</f>
        <v/>
      </c>
      <c r="L4" s="216" t="str">
        <f>Y81</f>
        <v/>
      </c>
      <c r="M4" s="216" t="str">
        <f>W88</f>
        <v/>
      </c>
      <c r="N4" s="216" t="str">
        <f>Y96</f>
        <v/>
      </c>
      <c r="O4" s="216" t="str">
        <f>W94</f>
        <v/>
      </c>
      <c r="P4" s="217"/>
      <c r="Q4" s="217"/>
      <c r="R4" s="217"/>
      <c r="S4" s="218" t="str">
        <f>IF($S$24="","",SUM($S$24+$U$30+$S$36+$U$41+$U$45+$S$47+$U$69+$S$75+$U$81+$S$88+$U$96+$S$94))</f>
        <v/>
      </c>
      <c r="T4" s="1" t="s">
        <v>92</v>
      </c>
      <c r="U4" s="218" t="str">
        <f>IF($S$24="","",SUM($U$24+$S$30+$U$36+$S$41+$S$45+$U$47+$S$69+$U$75+$S$81+$U$88+$S$96+$U$94))</f>
        <v/>
      </c>
      <c r="V4" s="1"/>
      <c r="W4" s="218" t="str">
        <f>IF($S$24="","",SUM($W$24+$Y$30+$W$36+$Y$41+$Y$45+$W$47+$Y$69+$W$75+$Y$81+$W$88+$Y$96+$W$94))</f>
        <v/>
      </c>
      <c r="X4" s="1" t="s">
        <v>92</v>
      </c>
      <c r="Y4" s="218" t="str">
        <f>IF($S$24="","",SUM($Y$24+$W$30+$Y$36+$W$41+$W$45+$Y$47+$W$69+$Y$75+$W$81+$Y$88+$W$96+$Y$94))</f>
        <v/>
      </c>
      <c r="AB4" s="219"/>
    </row>
    <row r="5" spans="1:28" s="213" customFormat="1" x14ac:dyDescent="0.2">
      <c r="A5" s="211"/>
      <c r="B5" s="145" t="s">
        <v>119</v>
      </c>
      <c r="D5" s="216" t="str">
        <f>($W$26)</f>
        <v/>
      </c>
      <c r="E5" s="216" t="str">
        <f>($Y$32)</f>
        <v/>
      </c>
      <c r="F5" s="216" t="str">
        <f>($W$38)</f>
        <v/>
      </c>
      <c r="G5" s="216" t="str">
        <f>W42</f>
        <v/>
      </c>
      <c r="H5" s="216" t="str">
        <f>Y47</f>
        <v/>
      </c>
      <c r="I5" s="216" t="str">
        <f>Y51</f>
        <v/>
      </c>
      <c r="J5" s="216" t="str">
        <f>Y67</f>
        <v/>
      </c>
      <c r="K5" s="216" t="str">
        <f>W73</f>
        <v/>
      </c>
      <c r="L5" s="216" t="str">
        <f>Y79</f>
        <v/>
      </c>
      <c r="M5" s="216" t="str">
        <f>W85</f>
        <v/>
      </c>
      <c r="N5" s="216" t="str">
        <f>W96</f>
        <v/>
      </c>
      <c r="O5" s="216" t="str">
        <f>Y93</f>
        <v/>
      </c>
      <c r="P5" s="217"/>
      <c r="Q5" s="217"/>
      <c r="R5" s="217"/>
      <c r="S5" s="218" t="str">
        <f>IF($S$26="","",SUM($S$26+$U$32+$S$38+$S$42+$U$47+$U$51+$U$67+$S$73+$U$79+$S$85+$S$96+$U$93))</f>
        <v/>
      </c>
      <c r="T5" s="1" t="s">
        <v>92</v>
      </c>
      <c r="U5" s="218" t="str">
        <f>IF($S$26="","",SUM($U$26+$S$32+$U$38+$U$42+$S$47+$S$51+$S$67+$U$73+$S$79+$U$85+$U$96+$S$93))</f>
        <v/>
      </c>
      <c r="V5" s="1"/>
      <c r="W5" s="218" t="str">
        <f>IF($S$26="","",SUM($W$26+$Y$32+$W$38+$W$42+$Y$47+$Y$51+$Y$67+$W$73+$Y$79+$W$85+$W$96+$Y$93))</f>
        <v/>
      </c>
      <c r="X5" s="1" t="s">
        <v>92</v>
      </c>
      <c r="Y5" s="218" t="str">
        <f>IF($S$26="","",SUM($Y$26+$W$32+$Y$38+$Y$42+$W$47+$W$51+$W$67+$Y$73+$W$79+$Y$85+$Y$96+$W$93))</f>
        <v/>
      </c>
      <c r="AB5" s="219"/>
    </row>
    <row r="6" spans="1:28" s="213" customFormat="1" x14ac:dyDescent="0.2">
      <c r="A6" s="211"/>
      <c r="B6" s="145" t="s">
        <v>120</v>
      </c>
      <c r="D6" s="216" t="str">
        <f>($W$27)</f>
        <v/>
      </c>
      <c r="E6" s="216" t="str">
        <f>$Y$33</f>
        <v/>
      </c>
      <c r="F6" s="216" t="str">
        <f>($W$39)</f>
        <v/>
      </c>
      <c r="G6" s="216" t="str">
        <f>Y42</f>
        <v/>
      </c>
      <c r="H6" s="216" t="str">
        <f>W45</f>
        <v/>
      </c>
      <c r="I6" s="216" t="str">
        <f>W48</f>
        <v/>
      </c>
      <c r="J6" s="220" t="str">
        <f>Y66</f>
        <v/>
      </c>
      <c r="K6" s="216" t="str">
        <f>W72</f>
        <v/>
      </c>
      <c r="L6" s="220" t="str">
        <f>Y78</f>
        <v/>
      </c>
      <c r="M6" s="220" t="str">
        <f>Y88</f>
        <v/>
      </c>
      <c r="N6" s="220" t="str">
        <f>Y90</f>
        <v/>
      </c>
      <c r="O6" s="220" t="str">
        <f>W93</f>
        <v/>
      </c>
      <c r="P6" s="217"/>
      <c r="Q6" s="217"/>
      <c r="R6" s="217"/>
      <c r="S6" s="218" t="str">
        <f>IF($S$27="","",SUM($S$27+$U$33+$S$39+$U$42+$S$45+$S$48+$U$66+$S$72+$U$78+$U$88+$U$90+$S$93))</f>
        <v/>
      </c>
      <c r="T6" s="1" t="s">
        <v>92</v>
      </c>
      <c r="U6" s="218" t="str">
        <f>IF($S$27="","",SUM($U$27+$S$33+$U$39+$S$42+$U$45+$U$48+$S$66+$U$72+$S$78+$S$88+$S$90+$U$93))</f>
        <v/>
      </c>
      <c r="V6" s="1"/>
      <c r="W6" s="218" t="str">
        <f>IF($S$27="","",SUM($W$27+$Y$33+$W$39+$Y$42+$W$45+$W$48+$Y$66+$W$72+$Y$78+$Y$88+$Y$90+$W$93))</f>
        <v/>
      </c>
      <c r="X6" s="1" t="s">
        <v>92</v>
      </c>
      <c r="Y6" s="218" t="str">
        <f>IF($S$27="","",SUM($Y$27+$W$33+$Y$39+$W$42+$Y$45+$Y$48+$W$66+$Y$72+$W$78+$W$88+$W$90+$Y$93))</f>
        <v/>
      </c>
      <c r="AB6" s="219"/>
    </row>
    <row r="7" spans="1:28" s="213" customFormat="1" x14ac:dyDescent="0.2">
      <c r="B7" s="142" t="s">
        <v>52</v>
      </c>
      <c r="D7" s="216" t="str">
        <f>Y23</f>
        <v/>
      </c>
      <c r="E7" s="216" t="str">
        <f>Y27</f>
        <v/>
      </c>
      <c r="F7" s="216" t="str">
        <f>W32</f>
        <v/>
      </c>
      <c r="G7" s="216" t="str">
        <f>Y36</f>
        <v/>
      </c>
      <c r="H7" s="216" t="str">
        <f>W44</f>
        <v/>
      </c>
      <c r="I7" s="216" t="str">
        <f>Y50</f>
        <v/>
      </c>
      <c r="J7" s="220" t="str">
        <f>W69</f>
        <v/>
      </c>
      <c r="K7" s="216" t="str">
        <f>Y73</f>
        <v/>
      </c>
      <c r="L7" s="216" t="str">
        <f>W78</f>
        <v/>
      </c>
      <c r="M7" s="216" t="str">
        <f>W82</f>
        <v/>
      </c>
      <c r="N7" s="216" t="str">
        <f>Y87</f>
        <v/>
      </c>
      <c r="O7" s="216" t="str">
        <f>W91</f>
        <v/>
      </c>
      <c r="P7" s="217"/>
      <c r="Q7" s="217"/>
      <c r="R7" s="217"/>
      <c r="S7" s="218" t="str">
        <f>IF($U$23="","",SUM($U$23+$U$27+$S$32+$U$36+$S$44+$U$50+$S$69+$U$73+$S$78+$S$82+$U$87+$S$91))</f>
        <v/>
      </c>
      <c r="T7" s="1" t="s">
        <v>92</v>
      </c>
      <c r="U7" s="218" t="str">
        <f>IF($U$23="","",SUM($S$23+$S$27+$U$32+$S$36+$U$44+$S$50+$U$69+$S$73+$U$78+$U$82+$S$87+$U$91))</f>
        <v/>
      </c>
      <c r="V7" s="1"/>
      <c r="W7" s="218" t="str">
        <f>IF($U$23="","",SUM($Y$23+$Y$27+$W$32+$Y$36+$W$44+$Y$50+$W$69+$Y$73+$W$78+$W$82+$Y$87+$W$91))</f>
        <v/>
      </c>
      <c r="X7" s="1" t="s">
        <v>92</v>
      </c>
      <c r="Y7" s="218" t="str">
        <f>IF($S$23="","",SUM($W$23+$W$27+$Y$32+$W$36+$Y$44+$W$50+$Y$69+$W$73+$Y$78+$Y$82+$W$87+$Y$91))</f>
        <v/>
      </c>
      <c r="AB7" s="219"/>
    </row>
    <row r="8" spans="1:28" s="213" customFormat="1" x14ac:dyDescent="0.2">
      <c r="B8" s="142" t="s">
        <v>26</v>
      </c>
      <c r="D8" s="216" t="str">
        <f>Y24</f>
        <v/>
      </c>
      <c r="E8" s="216" t="str">
        <f>W29</f>
        <v/>
      </c>
      <c r="F8" s="216" t="str">
        <f>W33</f>
        <v/>
      </c>
      <c r="G8" s="216" t="str">
        <f>Y38</f>
        <v/>
      </c>
      <c r="H8" s="216" t="str">
        <f>Y44</f>
        <v/>
      </c>
      <c r="I8" s="216" t="str">
        <f>W67</f>
        <v/>
      </c>
      <c r="J8" s="216" t="str">
        <f>Y72</f>
        <v/>
      </c>
      <c r="K8" s="216" t="str">
        <f>Y76</f>
        <v/>
      </c>
      <c r="L8" s="216" t="str">
        <f>W79</f>
        <v/>
      </c>
      <c r="M8" s="216" t="str">
        <f>W84</f>
        <v/>
      </c>
      <c r="N8" s="216" t="str">
        <f>W87</f>
        <v/>
      </c>
      <c r="O8" s="216" t="str">
        <f>Y53</f>
        <v/>
      </c>
      <c r="P8" s="217"/>
      <c r="Q8" s="217"/>
      <c r="R8" s="217"/>
      <c r="S8" s="218" t="str">
        <f>IF($U$24="","",SUM($U$24+$S$29+$S$33+$U$38+$U$44+$S$67+$U$72+$U$76+$S$81+$S$84+$S$87+$U$53))</f>
        <v/>
      </c>
      <c r="T8" s="1" t="s">
        <v>92</v>
      </c>
      <c r="U8" s="218" t="str">
        <f>IF($U$24="","",SUM($S$24+$U$29+$U$33+$S$38+$S$44+$U$67+$S$72+$S$76+$U$81+$U$84+$U$87+$S$53))</f>
        <v/>
      </c>
      <c r="V8" s="1"/>
      <c r="W8" s="218" t="str">
        <f>IF($U$24="","",SUM($Y$24+$W$29+$W$33+$Y$38+$Y$44+$W$67+$Y$72+$Y$76+$W$81+$W$84+$W$87+$Y$53))</f>
        <v/>
      </c>
      <c r="X8" s="1" t="s">
        <v>92</v>
      </c>
      <c r="Y8" s="218" t="str">
        <f>IF($U$24="","",SUM($W$24+$Y$29+$Y$33+$W$38+$W$44+$Y$67+$W$72+$W$76+$Y$81+$Y$84+$Y$87+$W$53))</f>
        <v/>
      </c>
      <c r="AB8" s="219"/>
    </row>
    <row r="9" spans="1:28" s="213" customFormat="1" x14ac:dyDescent="0.2">
      <c r="B9" s="142" t="s">
        <v>183</v>
      </c>
      <c r="D9" s="216" t="str">
        <f>Y26</f>
        <v/>
      </c>
      <c r="E9" s="216" t="str">
        <f>W30</f>
        <v/>
      </c>
      <c r="F9" s="216" t="str">
        <f>Y35</f>
        <v/>
      </c>
      <c r="G9" s="216" t="str">
        <f>Y39</f>
        <v/>
      </c>
      <c r="H9" s="216" t="str">
        <f>W50</f>
        <v/>
      </c>
      <c r="I9" s="216" t="str">
        <f>W66</f>
        <v/>
      </c>
      <c r="J9" s="216" t="str">
        <f>W70</f>
        <v/>
      </c>
      <c r="K9" s="216" t="str">
        <f>Y75</f>
        <v/>
      </c>
      <c r="L9" s="216" t="str">
        <f>W79</f>
        <v/>
      </c>
      <c r="M9" s="216" t="str">
        <f>Y84</f>
        <v/>
      </c>
      <c r="N9" s="216" t="str">
        <f>Y91</f>
        <v/>
      </c>
      <c r="O9" s="216" t="str">
        <f>W53</f>
        <v/>
      </c>
      <c r="P9" s="217"/>
      <c r="Q9" s="217"/>
      <c r="R9" s="217"/>
      <c r="S9" s="218" t="str">
        <f>IF($U$26="","",SUM($U$26+$S$30+$U$35+$U$39+$S$50+$S$66+$S$70+$U$75+$S$79+$U$84+$U$91+$S$53))</f>
        <v/>
      </c>
      <c r="T9" s="1" t="s">
        <v>92</v>
      </c>
      <c r="U9" s="218" t="str">
        <f>IF($U$26="","",SUM($S$26+$U$30+$S$35+$S$39+$U$50+$U$66+$U$70+$S$75+$U$79+$S$84+$S$91+$U$53))</f>
        <v/>
      </c>
      <c r="V9" s="1"/>
      <c r="W9" s="218" t="str">
        <f>IF($U$26="","",SUM($Y$26+$W$30+$Y$35+$Y$39+$W$50+$W$66+$W$70+$Y$75+$W$79+$Y$84+$Y$91+$W$53))</f>
        <v/>
      </c>
      <c r="X9" s="1" t="s">
        <v>92</v>
      </c>
      <c r="Y9" s="218" t="str">
        <f>IF($U$26="","",SUM($W$26+$Y$30+$W$35+$W$39+$Y$50+$Y$66+$Y$70+$W$75+$Y$79+$W$84+$W$91+$Y$53))</f>
        <v/>
      </c>
      <c r="AB9" s="219"/>
    </row>
    <row r="10" spans="1:28" s="213" customFormat="1" x14ac:dyDescent="0.2">
      <c r="S10" s="221">
        <f>SUM(S3:S9)</f>
        <v>0</v>
      </c>
      <c r="T10" s="1" t="s">
        <v>92</v>
      </c>
      <c r="U10" s="221">
        <f>SUM(U3:U9)</f>
        <v>0</v>
      </c>
      <c r="V10" s="1"/>
      <c r="W10" s="221">
        <f>SUM(W3:W9)</f>
        <v>0</v>
      </c>
      <c r="X10" s="1" t="s">
        <v>92</v>
      </c>
      <c r="Y10" s="221">
        <f>SUM(Y3:Y9)</f>
        <v>0</v>
      </c>
    </row>
    <row r="11" spans="1:28" s="213" customFormat="1" x14ac:dyDescent="0.2">
      <c r="A11" s="211"/>
      <c r="B11" s="212"/>
      <c r="S11" s="214"/>
      <c r="T11" s="215"/>
      <c r="U11" s="214"/>
      <c r="V11" s="215"/>
      <c r="W11" s="215"/>
      <c r="X11" s="215"/>
      <c r="Y11" s="215"/>
    </row>
    <row r="12" spans="1:28" s="213" customFormat="1" x14ac:dyDescent="0.2">
      <c r="A12" s="211"/>
      <c r="B12" s="212"/>
      <c r="S12" s="214"/>
      <c r="T12" s="215"/>
      <c r="U12" s="214"/>
      <c r="V12" s="215"/>
      <c r="W12" s="215"/>
      <c r="X12" s="215"/>
      <c r="Y12" s="215"/>
    </row>
    <row r="13" spans="1:28" s="213" customFormat="1" x14ac:dyDescent="0.2">
      <c r="A13" s="211" t="s">
        <v>79</v>
      </c>
      <c r="B13" s="212"/>
      <c r="C13" s="192" t="s">
        <v>226</v>
      </c>
      <c r="S13" s="214"/>
      <c r="T13" s="215"/>
      <c r="U13" s="214"/>
      <c r="V13" s="215"/>
      <c r="W13" s="215"/>
      <c r="X13" s="215"/>
      <c r="Y13" s="215"/>
    </row>
    <row r="14" spans="1:28" s="213" customFormat="1" x14ac:dyDescent="0.2">
      <c r="A14" s="211" t="s">
        <v>80</v>
      </c>
      <c r="B14" s="212"/>
      <c r="C14" s="206" t="s">
        <v>228</v>
      </c>
      <c r="S14" s="214"/>
      <c r="T14" s="215"/>
      <c r="U14" s="214"/>
      <c r="V14" s="215"/>
      <c r="W14" s="215"/>
      <c r="X14" s="215"/>
      <c r="Y14" s="215"/>
    </row>
    <row r="15" spans="1:28" s="213" customFormat="1" x14ac:dyDescent="0.2">
      <c r="A15" s="211" t="s">
        <v>81</v>
      </c>
      <c r="B15" s="212"/>
      <c r="C15" s="13" t="s">
        <v>34</v>
      </c>
      <c r="S15" s="214"/>
      <c r="T15" s="215"/>
      <c r="U15" s="214"/>
      <c r="V15" s="215"/>
      <c r="W15" s="215"/>
      <c r="X15" s="215"/>
      <c r="Y15" s="215"/>
    </row>
    <row r="16" spans="1:28" s="213" customFormat="1" x14ac:dyDescent="0.2">
      <c r="A16" s="211" t="s">
        <v>82</v>
      </c>
      <c r="B16" s="212"/>
      <c r="C16" s="13" t="s">
        <v>176</v>
      </c>
      <c r="S16" s="214"/>
      <c r="T16" s="215"/>
      <c r="U16" s="214"/>
      <c r="V16" s="215"/>
      <c r="W16" s="215"/>
      <c r="X16" s="215"/>
      <c r="Y16" s="215"/>
    </row>
    <row r="17" spans="1:27" s="213" customFormat="1" x14ac:dyDescent="0.2">
      <c r="A17" s="211" t="s">
        <v>173</v>
      </c>
      <c r="B17" s="212"/>
      <c r="C17" s="4" t="s">
        <v>229</v>
      </c>
      <c r="S17" s="214"/>
      <c r="T17" s="215"/>
      <c r="U17" s="214"/>
      <c r="V17" s="215"/>
      <c r="W17" s="215"/>
      <c r="X17" s="215"/>
      <c r="Y17" s="215"/>
    </row>
    <row r="18" spans="1:27" s="213" customFormat="1" x14ac:dyDescent="0.2">
      <c r="A18" s="211" t="s">
        <v>174</v>
      </c>
      <c r="B18" s="212"/>
      <c r="S18" s="214"/>
      <c r="T18" s="215"/>
      <c r="U18" s="214"/>
      <c r="V18" s="215"/>
      <c r="W18" s="215"/>
      <c r="X18" s="215"/>
      <c r="Y18" s="215"/>
    </row>
    <row r="19" spans="1:27" s="213" customFormat="1" ht="12.75" customHeight="1" x14ac:dyDescent="0.2">
      <c r="A19" s="211" t="s">
        <v>83</v>
      </c>
      <c r="B19" s="212"/>
      <c r="S19" s="214"/>
      <c r="T19" s="215"/>
      <c r="U19" s="214"/>
      <c r="V19" s="215"/>
      <c r="W19" s="215"/>
      <c r="X19" s="215"/>
      <c r="Y19" s="215"/>
    </row>
    <row r="20" spans="1:27" s="213" customFormat="1" x14ac:dyDescent="0.2">
      <c r="A20" s="211"/>
      <c r="B20" s="212"/>
      <c r="S20" s="214"/>
      <c r="T20" s="215"/>
      <c r="U20" s="214"/>
      <c r="V20" s="215"/>
      <c r="W20" s="215"/>
      <c r="X20" s="215"/>
      <c r="Y20" s="215"/>
    </row>
    <row r="21" spans="1:27" s="224" customFormat="1" x14ac:dyDescent="0.2">
      <c r="A21" s="207" t="s">
        <v>84</v>
      </c>
      <c r="B21" s="222" t="s">
        <v>85</v>
      </c>
      <c r="C21" s="213" t="s">
        <v>86</v>
      </c>
      <c r="D21" s="215"/>
      <c r="E21" s="213" t="s">
        <v>87</v>
      </c>
      <c r="F21" s="215"/>
      <c r="G21" s="215"/>
      <c r="H21" s="215"/>
      <c r="I21" s="215"/>
      <c r="J21" s="215"/>
      <c r="K21" s="215"/>
      <c r="L21" s="215"/>
      <c r="M21" s="215" t="s">
        <v>88</v>
      </c>
      <c r="N21" s="215"/>
      <c r="O21" s="215"/>
      <c r="P21" s="215"/>
      <c r="Q21" s="215"/>
      <c r="R21" s="215"/>
      <c r="S21" s="223"/>
      <c r="T21" s="215" t="s">
        <v>89</v>
      </c>
      <c r="U21" s="214"/>
      <c r="V21" s="215"/>
      <c r="W21" s="215"/>
      <c r="X21" s="215" t="s">
        <v>90</v>
      </c>
      <c r="Y21" s="215"/>
    </row>
    <row r="22" spans="1:27" s="224" customFormat="1" x14ac:dyDescent="0.2">
      <c r="A22" s="207"/>
      <c r="B22" s="222"/>
      <c r="C22" s="213"/>
      <c r="D22" s="215"/>
      <c r="E22" s="213"/>
      <c r="F22" s="215"/>
      <c r="G22" s="215"/>
      <c r="H22" s="215"/>
      <c r="I22" s="215"/>
      <c r="J22" s="215"/>
      <c r="K22" s="215"/>
      <c r="L22" s="215"/>
      <c r="M22" s="215"/>
      <c r="N22" s="215"/>
      <c r="O22" s="215"/>
      <c r="P22" s="215"/>
      <c r="Q22" s="215"/>
      <c r="R22" s="215"/>
      <c r="S22" s="214"/>
      <c r="T22" s="215"/>
      <c r="U22" s="214"/>
      <c r="V22" s="215"/>
      <c r="W22" s="215"/>
      <c r="X22" s="215"/>
      <c r="Y22" s="215"/>
    </row>
    <row r="23" spans="1:27" s="228" customFormat="1" x14ac:dyDescent="0.2">
      <c r="A23" s="207" t="str">
        <f>C15</f>
        <v>10 Uhr</v>
      </c>
      <c r="B23" s="225">
        <v>1</v>
      </c>
      <c r="C23" s="226" t="str">
        <f>T($B$3)</f>
        <v>NLV Vaihingen</v>
      </c>
      <c r="D23" s="1" t="s">
        <v>91</v>
      </c>
      <c r="E23" s="226" t="str">
        <f>T($B$7)</f>
        <v>TSV Gärtringen 1</v>
      </c>
      <c r="F23" s="1"/>
      <c r="G23" s="1"/>
      <c r="H23" s="1"/>
      <c r="I23" s="1"/>
      <c r="J23" s="1"/>
      <c r="K23" s="1"/>
      <c r="L23" s="1"/>
      <c r="M23" s="226" t="str">
        <f>T($B$5)</f>
        <v>TSV Grafenau 1</v>
      </c>
      <c r="N23" s="1"/>
      <c r="O23" s="1"/>
      <c r="P23" s="1"/>
      <c r="Q23" s="1"/>
      <c r="R23" s="1"/>
      <c r="S23" s="221"/>
      <c r="T23" s="1" t="s">
        <v>92</v>
      </c>
      <c r="U23" s="221"/>
      <c r="V23" s="1"/>
      <c r="W23" s="1" t="str">
        <f t="shared" ref="W23:W29" si="0">IF(S23="","",IF(S23=U23,"1",IF(S23&gt;U23,"2","0")))</f>
        <v/>
      </c>
      <c r="X23" s="227" t="s">
        <v>92</v>
      </c>
      <c r="Y23" s="1" t="str">
        <f t="shared" ref="Y23:Y29" si="1">IF(U23="","",IF(S23=U23,"1",IF(S23&lt;U23,"2","0")))</f>
        <v/>
      </c>
      <c r="Z23" t="str">
        <f>IF(W23="","0",W23)</f>
        <v>0</v>
      </c>
      <c r="AA23" t="str">
        <f>IF(Y23="","0",Y23)</f>
        <v>0</v>
      </c>
    </row>
    <row r="24" spans="1:27" s="228" customFormat="1" x14ac:dyDescent="0.2">
      <c r="A24" s="207"/>
      <c r="B24" s="225">
        <v>2</v>
      </c>
      <c r="C24" s="226" t="str">
        <f>T($B$4)</f>
        <v>SpVgg Weil der Stadt</v>
      </c>
      <c r="D24" s="1" t="s">
        <v>91</v>
      </c>
      <c r="E24" s="226" t="str">
        <f>T($B$8)</f>
        <v>TSV Gärtringen 2</v>
      </c>
      <c r="F24" s="1"/>
      <c r="G24" s="1"/>
      <c r="H24" s="1"/>
      <c r="I24" s="1"/>
      <c r="J24" s="1"/>
      <c r="K24" s="1"/>
      <c r="L24" s="1"/>
      <c r="M24" s="226" t="str">
        <f>T($B$6)</f>
        <v>TSV Grafenau 2</v>
      </c>
      <c r="N24" s="1"/>
      <c r="O24" s="1"/>
      <c r="P24" s="1"/>
      <c r="Q24" s="1"/>
      <c r="R24" s="1"/>
      <c r="S24" s="221"/>
      <c r="T24" s="1" t="s">
        <v>92</v>
      </c>
      <c r="U24" s="221"/>
      <c r="V24" s="1"/>
      <c r="W24" s="1" t="str">
        <f t="shared" si="0"/>
        <v/>
      </c>
      <c r="X24" s="227" t="s">
        <v>92</v>
      </c>
      <c r="Y24" s="1" t="str">
        <f t="shared" si="1"/>
        <v/>
      </c>
      <c r="Z24" t="str">
        <f t="shared" ref="Z24:Z40" si="2">IF(W24="","0",W24)</f>
        <v>0</v>
      </c>
      <c r="AA24" t="str">
        <f t="shared" ref="AA24:AA40" si="3">IF(Y24="","0",Y24)</f>
        <v>0</v>
      </c>
    </row>
    <row r="25" spans="1:27" customFormat="1" x14ac:dyDescent="0.2">
      <c r="M25" s="2"/>
      <c r="Z25" t="str">
        <f t="shared" si="2"/>
        <v>0</v>
      </c>
      <c r="AA25" t="str">
        <f t="shared" si="3"/>
        <v>0</v>
      </c>
    </row>
    <row r="26" spans="1:27" s="228" customFormat="1" x14ac:dyDescent="0.2">
      <c r="A26" s="207"/>
      <c r="B26" s="225">
        <v>1</v>
      </c>
      <c r="C26" s="226" t="str">
        <f>T($B$5)</f>
        <v>TSV Grafenau 1</v>
      </c>
      <c r="D26" s="1" t="s">
        <v>91</v>
      </c>
      <c r="E26" s="226" t="str">
        <f>T($B$9)</f>
        <v>TSV Gärtringen 3</v>
      </c>
      <c r="F26" s="1"/>
      <c r="G26" s="1"/>
      <c r="H26" s="1"/>
      <c r="I26" s="1"/>
      <c r="J26" s="1"/>
      <c r="K26" s="1"/>
      <c r="L26" s="1"/>
      <c r="M26" s="226" t="str">
        <f>T($B$4)</f>
        <v>SpVgg Weil der Stadt</v>
      </c>
      <c r="N26" s="1"/>
      <c r="O26" s="1"/>
      <c r="P26" s="1"/>
      <c r="Q26" s="1"/>
      <c r="R26" s="1"/>
      <c r="S26" s="221"/>
      <c r="T26" s="1" t="s">
        <v>92</v>
      </c>
      <c r="U26" s="221"/>
      <c r="V26" s="1"/>
      <c r="W26" s="1" t="str">
        <f>IF(S26="","",IF(S26=U26,"1",IF(S26&gt;U26,"2","0")))</f>
        <v/>
      </c>
      <c r="X26" s="227" t="s">
        <v>92</v>
      </c>
      <c r="Y26" s="1" t="str">
        <f>IF(U26="","",IF(S26=U26,"1",IF(S26&lt;U26,"2","0")))</f>
        <v/>
      </c>
      <c r="Z26" t="str">
        <f t="shared" si="2"/>
        <v>0</v>
      </c>
      <c r="AA26" t="str">
        <f t="shared" si="3"/>
        <v>0</v>
      </c>
    </row>
    <row r="27" spans="1:27" s="228" customFormat="1" x14ac:dyDescent="0.2">
      <c r="A27" s="207"/>
      <c r="B27" s="225">
        <v>2</v>
      </c>
      <c r="C27" s="226" t="str">
        <f>T($B$6)</f>
        <v>TSV Grafenau 2</v>
      </c>
      <c r="D27" s="1" t="s">
        <v>91</v>
      </c>
      <c r="E27" s="226" t="str">
        <f>T($B$7)</f>
        <v>TSV Gärtringen 1</v>
      </c>
      <c r="F27" s="1"/>
      <c r="G27" s="1"/>
      <c r="H27" s="1"/>
      <c r="I27" s="1"/>
      <c r="J27" s="1"/>
      <c r="K27" s="1"/>
      <c r="L27" s="1"/>
      <c r="M27" s="226" t="str">
        <f>T($B$3)</f>
        <v>NLV Vaihingen</v>
      </c>
      <c r="N27" s="1"/>
      <c r="O27" s="1"/>
      <c r="P27" s="1"/>
      <c r="Q27" s="1"/>
      <c r="R27" s="1"/>
      <c r="S27" s="221"/>
      <c r="T27" s="1" t="s">
        <v>92</v>
      </c>
      <c r="U27" s="221"/>
      <c r="V27" s="1"/>
      <c r="W27" s="1" t="str">
        <f t="shared" si="0"/>
        <v/>
      </c>
      <c r="X27" s="227" t="s">
        <v>92</v>
      </c>
      <c r="Y27" s="1" t="str">
        <f t="shared" si="1"/>
        <v/>
      </c>
      <c r="Z27" t="str">
        <f t="shared" si="2"/>
        <v>0</v>
      </c>
      <c r="AA27" t="str">
        <f t="shared" si="3"/>
        <v>0</v>
      </c>
    </row>
    <row r="28" spans="1:27" s="228" customFormat="1" x14ac:dyDescent="0.2">
      <c r="A28" s="207"/>
      <c r="B28" s="225"/>
      <c r="C28" s="229"/>
      <c r="D28" s="1"/>
      <c r="E28" s="226"/>
      <c r="F28" s="1"/>
      <c r="G28" s="1"/>
      <c r="H28" s="1"/>
      <c r="I28" s="1"/>
      <c r="J28" s="1"/>
      <c r="K28" s="1"/>
      <c r="L28" s="1"/>
      <c r="M28" s="226"/>
      <c r="N28" s="1"/>
      <c r="O28" s="1"/>
      <c r="P28" s="1"/>
      <c r="Q28" s="1"/>
      <c r="R28" s="1"/>
      <c r="S28" s="221"/>
      <c r="T28" s="1"/>
      <c r="U28" s="221"/>
      <c r="V28" s="1"/>
      <c r="W28" s="1"/>
      <c r="X28" s="227"/>
      <c r="Y28" s="1"/>
      <c r="Z28" t="str">
        <f t="shared" si="2"/>
        <v>0</v>
      </c>
      <c r="AA28" t="str">
        <f t="shared" si="3"/>
        <v>0</v>
      </c>
    </row>
    <row r="29" spans="1:27" s="228" customFormat="1" x14ac:dyDescent="0.2">
      <c r="A29" s="207"/>
      <c r="B29" s="225">
        <v>1</v>
      </c>
      <c r="C29" s="229" t="str">
        <f>T($B$8)</f>
        <v>TSV Gärtringen 2</v>
      </c>
      <c r="D29" s="1" t="s">
        <v>91</v>
      </c>
      <c r="E29" s="226" t="str">
        <f>T($B$3)</f>
        <v>NLV Vaihingen</v>
      </c>
      <c r="F29" s="1"/>
      <c r="G29" s="1"/>
      <c r="H29" s="1"/>
      <c r="I29" s="1"/>
      <c r="J29" s="1"/>
      <c r="K29" s="1"/>
      <c r="L29" s="1"/>
      <c r="M29" s="226" t="str">
        <f>T($B$7)</f>
        <v>TSV Gärtringen 1</v>
      </c>
      <c r="N29" s="1"/>
      <c r="O29" s="1"/>
      <c r="P29" s="1"/>
      <c r="Q29" s="1"/>
      <c r="R29" s="1"/>
      <c r="S29" s="221"/>
      <c r="T29" s="1" t="s">
        <v>92</v>
      </c>
      <c r="U29" s="221"/>
      <c r="V29" s="1"/>
      <c r="W29" s="1" t="str">
        <f t="shared" si="0"/>
        <v/>
      </c>
      <c r="X29" s="227" t="s">
        <v>92</v>
      </c>
      <c r="Y29" s="1" t="str">
        <f t="shared" si="1"/>
        <v/>
      </c>
      <c r="Z29" t="str">
        <f t="shared" si="2"/>
        <v>0</v>
      </c>
      <c r="AA29" t="str">
        <f t="shared" si="3"/>
        <v>0</v>
      </c>
    </row>
    <row r="30" spans="1:27" s="228" customFormat="1" x14ac:dyDescent="0.2">
      <c r="A30" s="207"/>
      <c r="B30" s="225">
        <v>2</v>
      </c>
      <c r="C30" s="226" t="str">
        <f>T($B$9)</f>
        <v>TSV Gärtringen 3</v>
      </c>
      <c r="D30" s="1" t="s">
        <v>91</v>
      </c>
      <c r="E30" s="226" t="str">
        <f>T($B$4)</f>
        <v>SpVgg Weil der Stadt</v>
      </c>
      <c r="F30" s="1"/>
      <c r="G30" s="1"/>
      <c r="H30" s="1"/>
      <c r="I30" s="1"/>
      <c r="J30" s="1"/>
      <c r="K30" s="1"/>
      <c r="L30" s="1"/>
      <c r="M30" s="226" t="str">
        <f>T($B$6)</f>
        <v>TSV Grafenau 2</v>
      </c>
      <c r="N30" s="1"/>
      <c r="O30" s="1"/>
      <c r="P30" s="1"/>
      <c r="Q30" s="1"/>
      <c r="R30" s="1"/>
      <c r="S30" s="221"/>
      <c r="T30" s="1" t="s">
        <v>92</v>
      </c>
      <c r="U30" s="221"/>
      <c r="V30" s="1"/>
      <c r="W30" s="1" t="str">
        <f>IF(S30="","",IF(S30=U30,"1",IF(S30&gt;U30,"2","0")))</f>
        <v/>
      </c>
      <c r="X30" s="227" t="s">
        <v>92</v>
      </c>
      <c r="Y30" s="1" t="str">
        <f>IF(U30="","",IF(S30=U30,"1",IF(S30&lt;U30,"2","0")))</f>
        <v/>
      </c>
      <c r="Z30" t="str">
        <f t="shared" si="2"/>
        <v>0</v>
      </c>
      <c r="AA30" t="str">
        <f t="shared" si="3"/>
        <v>0</v>
      </c>
    </row>
    <row r="31" spans="1:27" customFormat="1" x14ac:dyDescent="0.2">
      <c r="M31" s="2"/>
      <c r="Z31" t="str">
        <f t="shared" si="2"/>
        <v>0</v>
      </c>
      <c r="AA31" t="str">
        <f t="shared" si="3"/>
        <v>0</v>
      </c>
    </row>
    <row r="32" spans="1:27" s="1" customFormat="1" x14ac:dyDescent="0.2">
      <c r="A32" s="207"/>
      <c r="B32" s="225">
        <v>1</v>
      </c>
      <c r="C32" s="226" t="str">
        <f>T($B$7)</f>
        <v>TSV Gärtringen 1</v>
      </c>
      <c r="D32" s="1" t="s">
        <v>91</v>
      </c>
      <c r="E32" s="226" t="str">
        <f>T($B$5)</f>
        <v>TSV Grafenau 1</v>
      </c>
      <c r="M32" s="226" t="str">
        <f>T($B$9)</f>
        <v>TSV Gärtringen 3</v>
      </c>
      <c r="S32" s="221"/>
      <c r="T32" s="1" t="s">
        <v>92</v>
      </c>
      <c r="U32" s="221"/>
      <c r="W32" s="1" t="str">
        <f>IF(S32="","",IF(S32=U32,"1",IF(S32&gt;U32,"2","0")))</f>
        <v/>
      </c>
      <c r="X32" s="227" t="s">
        <v>92</v>
      </c>
      <c r="Y32" s="1" t="str">
        <f>IF(U32="","",IF(S32=U32,"1",IF(S32&lt;U32,"2","0")))</f>
        <v/>
      </c>
      <c r="Z32" t="str">
        <f t="shared" si="2"/>
        <v>0</v>
      </c>
      <c r="AA32" t="str">
        <f t="shared" si="3"/>
        <v>0</v>
      </c>
    </row>
    <row r="33" spans="1:32" s="228" customFormat="1" x14ac:dyDescent="0.2">
      <c r="A33" s="207"/>
      <c r="B33" s="225">
        <v>2</v>
      </c>
      <c r="C33" s="229" t="str">
        <f>T($B$8)</f>
        <v>TSV Gärtringen 2</v>
      </c>
      <c r="D33" s="1" t="s">
        <v>91</v>
      </c>
      <c r="E33" s="226" t="str">
        <f>T($B$6)</f>
        <v>TSV Grafenau 2</v>
      </c>
      <c r="F33" s="1"/>
      <c r="G33" s="1"/>
      <c r="H33" s="1"/>
      <c r="I33" s="1"/>
      <c r="J33" s="1"/>
      <c r="K33" s="1"/>
      <c r="L33" s="1"/>
      <c r="M33" s="226" t="str">
        <f>T($B$3)</f>
        <v>NLV Vaihingen</v>
      </c>
      <c r="N33" s="1"/>
      <c r="O33" s="1"/>
      <c r="P33" s="1"/>
      <c r="Q33" s="1"/>
      <c r="R33" s="1"/>
      <c r="S33" s="221"/>
      <c r="T33" s="1" t="s">
        <v>92</v>
      </c>
      <c r="U33" s="221"/>
      <c r="V33" s="1"/>
      <c r="W33" s="1" t="str">
        <f>IF(S33="","",IF(S33=U33,"1",IF(S33&gt;U33,"2","0")))</f>
        <v/>
      </c>
      <c r="X33" s="227" t="s">
        <v>92</v>
      </c>
      <c r="Y33" s="1" t="str">
        <f>IF(U33="","",IF(S33=U33,"1",IF(S33&lt;U33,"2","0")))</f>
        <v/>
      </c>
      <c r="Z33" t="str">
        <f t="shared" si="2"/>
        <v>0</v>
      </c>
      <c r="AA33" t="str">
        <f t="shared" si="3"/>
        <v>0</v>
      </c>
    </row>
    <row r="34" spans="1:32" customFormat="1" x14ac:dyDescent="0.2">
      <c r="M34" s="2"/>
      <c r="Z34" t="str">
        <f t="shared" si="2"/>
        <v>0</v>
      </c>
      <c r="AA34" t="str">
        <f t="shared" si="3"/>
        <v>0</v>
      </c>
    </row>
    <row r="35" spans="1:32" s="228" customFormat="1" x14ac:dyDescent="0.2">
      <c r="A35" s="207"/>
      <c r="B35" s="225">
        <v>1</v>
      </c>
      <c r="C35" s="226" t="str">
        <f>T($B$3)</f>
        <v>NLV Vaihingen</v>
      </c>
      <c r="D35" s="1" t="s">
        <v>91</v>
      </c>
      <c r="E35" s="226" t="str">
        <f>T($B$9)</f>
        <v>TSV Gärtringen 3</v>
      </c>
      <c r="F35" s="1"/>
      <c r="G35" s="1"/>
      <c r="H35" s="1"/>
      <c r="I35" s="1"/>
      <c r="J35" s="1"/>
      <c r="K35" s="1"/>
      <c r="L35" s="1"/>
      <c r="M35" s="229" t="str">
        <f>T($B$8)</f>
        <v>TSV Gärtringen 2</v>
      </c>
      <c r="N35" s="1"/>
      <c r="O35" s="1"/>
      <c r="P35" s="1"/>
      <c r="Q35" s="1"/>
      <c r="R35" s="1"/>
      <c r="S35" s="221"/>
      <c r="T35" s="1" t="s">
        <v>92</v>
      </c>
      <c r="U35" s="221"/>
      <c r="V35" s="1"/>
      <c r="W35" s="1" t="str">
        <f>IF(S35="","",IF(S35=U35,"1",IF(S35&gt;U35,"2","0")))</f>
        <v/>
      </c>
      <c r="X35" s="227" t="s">
        <v>92</v>
      </c>
      <c r="Y35" s="1" t="str">
        <f>IF(U35="","",IF(S35=U35,"1",IF(S35&lt;U35,"2","0")))</f>
        <v/>
      </c>
      <c r="Z35" t="str">
        <f t="shared" si="2"/>
        <v>0</v>
      </c>
      <c r="AA35" t="str">
        <f t="shared" si="3"/>
        <v>0</v>
      </c>
    </row>
    <row r="36" spans="1:32" s="228" customFormat="1" x14ac:dyDescent="0.2">
      <c r="A36" s="207"/>
      <c r="B36" s="225">
        <v>2</v>
      </c>
      <c r="C36" s="226" t="str">
        <f>T($B$4)</f>
        <v>SpVgg Weil der Stadt</v>
      </c>
      <c r="D36" s="1" t="s">
        <v>91</v>
      </c>
      <c r="E36" s="226" t="str">
        <f>T($B$7)</f>
        <v>TSV Gärtringen 1</v>
      </c>
      <c r="F36" s="1"/>
      <c r="G36" s="1"/>
      <c r="H36" s="1"/>
      <c r="I36" s="1"/>
      <c r="J36" s="1"/>
      <c r="K36" s="1"/>
      <c r="L36" s="1"/>
      <c r="M36" s="226" t="str">
        <f>T($B$5)</f>
        <v>TSV Grafenau 1</v>
      </c>
      <c r="N36" s="1"/>
      <c r="O36" s="1"/>
      <c r="P36" s="1"/>
      <c r="Q36" s="1"/>
      <c r="R36" s="1"/>
      <c r="S36" s="221"/>
      <c r="T36" s="1" t="s">
        <v>92</v>
      </c>
      <c r="U36" s="221"/>
      <c r="V36" s="1"/>
      <c r="W36" s="1" t="str">
        <f>IF(S36="","",IF(S36=U36,"1",IF(S36&gt;U36,"2","0")))</f>
        <v/>
      </c>
      <c r="X36" s="227" t="s">
        <v>92</v>
      </c>
      <c r="Y36" s="1" t="str">
        <f>IF(U36="","",IF(S36=U36,"1",IF(S36&lt;U36,"2","0")))</f>
        <v/>
      </c>
      <c r="Z36" t="str">
        <f t="shared" si="2"/>
        <v>0</v>
      </c>
      <c r="AA36" t="str">
        <f t="shared" si="3"/>
        <v>0</v>
      </c>
    </row>
    <row r="37" spans="1:32" customFormat="1" x14ac:dyDescent="0.2">
      <c r="M37" s="2"/>
      <c r="Z37" t="str">
        <f t="shared" si="2"/>
        <v>0</v>
      </c>
      <c r="AA37" t="str">
        <f t="shared" si="3"/>
        <v>0</v>
      </c>
    </row>
    <row r="38" spans="1:32" s="228" customFormat="1" x14ac:dyDescent="0.2">
      <c r="A38" s="207"/>
      <c r="B38" s="225">
        <v>1</v>
      </c>
      <c r="C38" s="226" t="str">
        <f>T($B$5)</f>
        <v>TSV Grafenau 1</v>
      </c>
      <c r="D38" s="1" t="s">
        <v>91</v>
      </c>
      <c r="E38" s="226" t="str">
        <f>T($B$8)</f>
        <v>TSV Gärtringen 2</v>
      </c>
      <c r="F38" s="1"/>
      <c r="G38" s="1"/>
      <c r="H38" s="1"/>
      <c r="I38" s="1"/>
      <c r="J38" s="1"/>
      <c r="K38" s="1"/>
      <c r="L38" s="1"/>
      <c r="M38" s="226" t="str">
        <f>T($B$7)</f>
        <v>TSV Gärtringen 1</v>
      </c>
      <c r="N38" s="1"/>
      <c r="O38" s="1"/>
      <c r="P38" s="1"/>
      <c r="Q38" s="1"/>
      <c r="R38" s="1"/>
      <c r="S38" s="221"/>
      <c r="T38" s="1" t="s">
        <v>92</v>
      </c>
      <c r="U38" s="221"/>
      <c r="V38" s="1"/>
      <c r="W38" s="1" t="str">
        <f>IF(S38="","",IF(S38=U38,"1",IF(S38&gt;U38,"2","0")))</f>
        <v/>
      </c>
      <c r="X38" s="227" t="s">
        <v>92</v>
      </c>
      <c r="Y38" s="1" t="str">
        <f>IF(U38="","",IF(S38=U38,"1",IF(S38&lt;U38,"2","0")))</f>
        <v/>
      </c>
      <c r="Z38" t="str">
        <f t="shared" si="2"/>
        <v>0</v>
      </c>
      <c r="AA38" t="str">
        <f t="shared" si="3"/>
        <v>0</v>
      </c>
    </row>
    <row r="39" spans="1:32" s="228" customFormat="1" x14ac:dyDescent="0.2">
      <c r="A39" s="207"/>
      <c r="B39" s="225">
        <v>2</v>
      </c>
      <c r="C39" s="226" t="str">
        <f>T($B$6)</f>
        <v>TSV Grafenau 2</v>
      </c>
      <c r="D39" s="1" t="s">
        <v>91</v>
      </c>
      <c r="E39" s="226" t="str">
        <f>T($B$9)</f>
        <v>TSV Gärtringen 3</v>
      </c>
      <c r="F39" s="1"/>
      <c r="G39" s="1"/>
      <c r="H39" s="1"/>
      <c r="I39" s="1"/>
      <c r="J39" s="1"/>
      <c r="K39" s="1"/>
      <c r="L39" s="1"/>
      <c r="M39" s="226" t="str">
        <f>T($B$4)</f>
        <v>SpVgg Weil der Stadt</v>
      </c>
      <c r="N39" s="1"/>
      <c r="O39" s="1"/>
      <c r="P39" s="1"/>
      <c r="Q39" s="1"/>
      <c r="R39" s="1"/>
      <c r="S39" s="221"/>
      <c r="T39" s="1" t="s">
        <v>92</v>
      </c>
      <c r="U39" s="221"/>
      <c r="V39" s="1"/>
      <c r="W39" s="1" t="str">
        <f>IF(S39="","",IF(S39=U39,"1",IF(S39&gt;U39,"2","0")))</f>
        <v/>
      </c>
      <c r="X39" s="227" t="s">
        <v>92</v>
      </c>
      <c r="Y39" s="1" t="str">
        <f>IF(U39="","",IF(S39=U39,"1",IF(S39&lt;U39,"2","0")))</f>
        <v/>
      </c>
      <c r="Z39" t="str">
        <f t="shared" si="2"/>
        <v>0</v>
      </c>
      <c r="AA39" t="str">
        <f t="shared" si="3"/>
        <v>0</v>
      </c>
    </row>
    <row r="40" spans="1:32" customFormat="1" x14ac:dyDescent="0.2">
      <c r="Z40" t="str">
        <f t="shared" si="2"/>
        <v>0</v>
      </c>
      <c r="AA40" t="str">
        <f t="shared" si="3"/>
        <v>0</v>
      </c>
    </row>
    <row r="41" spans="1:32" s="16" customFormat="1" x14ac:dyDescent="0.2">
      <c r="B41" s="230">
        <v>1</v>
      </c>
      <c r="C41" s="231" t="str">
        <f>T($B$3)</f>
        <v>NLV Vaihingen</v>
      </c>
      <c r="D41" s="232" t="s">
        <v>91</v>
      </c>
      <c r="E41" s="231" t="str">
        <f>T($B$4)</f>
        <v>SpVgg Weil der Stadt</v>
      </c>
      <c r="F41" s="232"/>
      <c r="G41" s="232"/>
      <c r="H41" s="232"/>
      <c r="I41" s="232"/>
      <c r="J41" s="232"/>
      <c r="K41" s="232"/>
      <c r="L41" s="232"/>
      <c r="M41" s="233" t="str">
        <f>T($B$7)</f>
        <v>TSV Gärtringen 1</v>
      </c>
      <c r="N41" s="232"/>
      <c r="O41" s="232"/>
      <c r="P41" s="232"/>
      <c r="Q41" s="232"/>
      <c r="R41" s="232"/>
      <c r="S41" s="234"/>
      <c r="T41" s="232" t="s">
        <v>92</v>
      </c>
      <c r="U41" s="234"/>
      <c r="V41" s="232"/>
      <c r="W41" s="232" t="str">
        <f>IF(S41="","",IF(S41=U41,"1",IF(S41&gt;U41,"2","0")))</f>
        <v/>
      </c>
      <c r="X41" s="235" t="s">
        <v>92</v>
      </c>
      <c r="Y41" s="232" t="str">
        <f>IF(U41="","",IF(S41=U41,"1",IF(S41&lt;U41,"2","0")))</f>
        <v/>
      </c>
      <c r="AE41" s="231"/>
      <c r="AF41" s="232"/>
    </row>
    <row r="42" spans="1:32" customFormat="1" x14ac:dyDescent="0.2">
      <c r="B42" s="225">
        <v>2</v>
      </c>
      <c r="C42" s="236" t="str">
        <f>T($B$5)</f>
        <v>TSV Grafenau 1</v>
      </c>
      <c r="D42" s="1" t="s">
        <v>91</v>
      </c>
      <c r="E42" s="226" t="str">
        <f>T($B$6)</f>
        <v>TSV Grafenau 2</v>
      </c>
      <c r="F42" s="1"/>
      <c r="G42" s="1"/>
      <c r="H42" s="1"/>
      <c r="I42" s="1"/>
      <c r="J42" s="1"/>
      <c r="K42" s="1"/>
      <c r="L42" s="1"/>
      <c r="M42" s="209" t="str">
        <f>T($B$9)</f>
        <v>TSV Gärtringen 3</v>
      </c>
      <c r="N42" s="1"/>
      <c r="O42" s="1"/>
      <c r="P42" s="1"/>
      <c r="Q42" s="1"/>
      <c r="R42" s="1"/>
      <c r="S42" s="218"/>
      <c r="T42" s="1" t="s">
        <v>92</v>
      </c>
      <c r="U42" s="221"/>
      <c r="V42" s="1"/>
      <c r="W42" s="1" t="str">
        <f>IF(S42="","",IF(S42=U42,"1",IF(S42&gt;U42,"2","0")))</f>
        <v/>
      </c>
      <c r="X42" s="227" t="s">
        <v>92</v>
      </c>
      <c r="Y42" s="1" t="str">
        <f>IF(U42="","",IF(S42=U42,"1",IF(S42&lt;U42,"2","0")))</f>
        <v/>
      </c>
      <c r="AE42" s="226"/>
      <c r="AF42" s="1"/>
    </row>
    <row r="43" spans="1:32" customFormat="1" x14ac:dyDescent="0.2">
      <c r="B43" s="225"/>
      <c r="C43" s="236"/>
      <c r="D43" s="1"/>
      <c r="E43" s="226"/>
      <c r="F43" s="1"/>
      <c r="G43" s="1"/>
      <c r="H43" s="1"/>
      <c r="I43" s="1"/>
      <c r="J43" s="1"/>
      <c r="K43" s="1"/>
      <c r="L43" s="1"/>
      <c r="M43" s="226"/>
      <c r="N43" s="1"/>
      <c r="O43" s="1"/>
      <c r="P43" s="1"/>
      <c r="Q43" s="1"/>
      <c r="R43" s="1"/>
      <c r="S43" s="218"/>
      <c r="T43" s="1"/>
      <c r="U43" s="221"/>
      <c r="V43" s="1"/>
      <c r="W43" s="1"/>
      <c r="X43" s="227"/>
      <c r="Y43" s="1"/>
    </row>
    <row r="44" spans="1:32" customFormat="1" x14ac:dyDescent="0.2">
      <c r="B44" s="208">
        <v>1</v>
      </c>
      <c r="C44" s="209" t="str">
        <f>T($B$7)</f>
        <v>TSV Gärtringen 1</v>
      </c>
      <c r="D44" s="1" t="s">
        <v>91</v>
      </c>
      <c r="E44" s="226" t="str">
        <f>T($B$8)</f>
        <v>TSV Gärtringen 2</v>
      </c>
      <c r="F44" s="1"/>
      <c r="G44" s="1"/>
      <c r="H44" s="1"/>
      <c r="I44" s="1"/>
      <c r="J44" s="1"/>
      <c r="K44" s="1"/>
      <c r="L44" s="1"/>
      <c r="M44" s="226" t="str">
        <f>T($B$5)</f>
        <v>TSV Grafenau 1</v>
      </c>
      <c r="N44" s="1"/>
      <c r="O44" s="1"/>
      <c r="P44" s="1"/>
      <c r="Q44" s="1"/>
      <c r="R44" s="1"/>
      <c r="S44" s="218"/>
      <c r="T44" s="1" t="s">
        <v>92</v>
      </c>
      <c r="U44" s="221"/>
      <c r="V44" s="1"/>
      <c r="W44" s="1" t="str">
        <f>IF(S44="","",IF(S44=U44,"1",IF(S44&gt;U44,"2","0")))</f>
        <v/>
      </c>
      <c r="X44" s="227" t="s">
        <v>92</v>
      </c>
      <c r="Y44" s="1" t="str">
        <f>IF(U44="","",IF(S44=U44,"1",IF(S44&lt;U44,"2","0")))</f>
        <v/>
      </c>
    </row>
    <row r="45" spans="1:32" customFormat="1" x14ac:dyDescent="0.2">
      <c r="B45" s="225">
        <v>2</v>
      </c>
      <c r="C45" s="209" t="str">
        <f>T($B$6)</f>
        <v>TSV Grafenau 2</v>
      </c>
      <c r="D45" s="1" t="s">
        <v>91</v>
      </c>
      <c r="E45" s="226" t="str">
        <f>T($B$4)</f>
        <v>SpVgg Weil der Stadt</v>
      </c>
      <c r="F45" s="1"/>
      <c r="G45" s="1"/>
      <c r="H45" s="1"/>
      <c r="I45" s="1"/>
      <c r="J45" s="1"/>
      <c r="K45" s="1"/>
      <c r="L45" s="1"/>
      <c r="M45" s="226" t="str">
        <f>T($B$3)</f>
        <v>NLV Vaihingen</v>
      </c>
      <c r="N45" s="1"/>
      <c r="O45" s="1"/>
      <c r="P45" s="1"/>
      <c r="Q45" s="1"/>
      <c r="R45" s="1"/>
      <c r="S45" s="218"/>
      <c r="T45" s="1" t="s">
        <v>92</v>
      </c>
      <c r="U45" s="221"/>
      <c r="V45" s="1"/>
      <c r="W45" s="1" t="str">
        <f>IF(S45="","",IF(S45=U45,"1",IF(S45&gt;U45,"2","0")))</f>
        <v/>
      </c>
      <c r="X45" s="227" t="s">
        <v>92</v>
      </c>
      <c r="Y45" s="1" t="str">
        <f>IF(U45="","",IF(S45=U45,"1",IF(S45&lt;U45,"2","0")))</f>
        <v/>
      </c>
    </row>
    <row r="46" spans="1:32" customFormat="1" x14ac:dyDescent="0.2">
      <c r="B46" s="208"/>
      <c r="C46" s="209"/>
      <c r="D46" s="227"/>
      <c r="E46" s="209"/>
      <c r="F46" s="227"/>
      <c r="G46" s="227"/>
      <c r="H46" s="227"/>
      <c r="I46" s="227"/>
      <c r="J46" s="227"/>
      <c r="K46" s="227"/>
      <c r="L46" s="227"/>
      <c r="M46" s="227"/>
      <c r="N46" s="227"/>
      <c r="O46" s="227"/>
      <c r="P46" s="227"/>
      <c r="Q46" s="227"/>
      <c r="R46" s="227"/>
      <c r="S46" s="218"/>
      <c r="T46" s="227"/>
      <c r="U46" s="218"/>
      <c r="V46" s="227"/>
      <c r="W46" s="227"/>
      <c r="X46" s="227"/>
      <c r="Y46" s="227"/>
    </row>
    <row r="47" spans="1:32" customFormat="1" x14ac:dyDescent="0.2">
      <c r="B47" s="225">
        <v>1</v>
      </c>
      <c r="C47" s="236" t="str">
        <f>T($B$4)</f>
        <v>SpVgg Weil der Stadt</v>
      </c>
      <c r="D47" s="1" t="s">
        <v>91</v>
      </c>
      <c r="E47" s="226" t="str">
        <f>T($B$5)</f>
        <v>TSV Grafenau 1</v>
      </c>
      <c r="F47" s="1"/>
      <c r="G47" s="1"/>
      <c r="H47" s="1"/>
      <c r="I47" s="1"/>
      <c r="J47" s="1"/>
      <c r="K47" s="1"/>
      <c r="L47" s="1"/>
      <c r="M47" s="226" t="str">
        <f>T(B9)</f>
        <v>TSV Gärtringen 3</v>
      </c>
      <c r="N47" s="1"/>
      <c r="O47" s="1"/>
      <c r="P47" s="1"/>
      <c r="Q47" s="1"/>
      <c r="R47" s="1"/>
      <c r="S47" s="218"/>
      <c r="T47" s="1" t="s">
        <v>92</v>
      </c>
      <c r="U47" s="221"/>
      <c r="V47" s="1"/>
      <c r="W47" s="1" t="str">
        <f>IF(S47="","",IF(S47=U47,"1",IF(S47&gt;U47,"2","0")))</f>
        <v/>
      </c>
      <c r="X47" s="227" t="s">
        <v>92</v>
      </c>
      <c r="Y47" s="1" t="str">
        <f>IF(U47="","",IF(S47=U47,"1",IF(S47&lt;U47,"2","0")))</f>
        <v/>
      </c>
    </row>
    <row r="48" spans="1:32" customFormat="1" x14ac:dyDescent="0.2">
      <c r="B48" s="225">
        <v>2</v>
      </c>
      <c r="C48" s="209" t="str">
        <f>T($B$6)</f>
        <v>TSV Grafenau 2</v>
      </c>
      <c r="D48" s="1" t="s">
        <v>91</v>
      </c>
      <c r="E48" s="226" t="str">
        <f>T($B$3)</f>
        <v>NLV Vaihingen</v>
      </c>
      <c r="F48" s="1"/>
      <c r="G48" s="1"/>
      <c r="H48" s="1"/>
      <c r="I48" s="1"/>
      <c r="J48" s="1"/>
      <c r="K48" s="1"/>
      <c r="L48" s="1"/>
      <c r="M48" s="226" t="str">
        <f>B8</f>
        <v>TSV Gärtringen 2</v>
      </c>
      <c r="N48" s="1"/>
      <c r="O48" s="1"/>
      <c r="P48" s="1"/>
      <c r="Q48" s="1"/>
      <c r="R48" s="1"/>
      <c r="S48" s="218"/>
      <c r="T48" s="1" t="s">
        <v>92</v>
      </c>
      <c r="U48" s="221"/>
      <c r="V48" s="1"/>
      <c r="W48" s="1" t="str">
        <f>IF(S48="","",IF(S48=U48,"1",IF(S48&gt;U48,"2","0")))</f>
        <v/>
      </c>
      <c r="X48" s="227" t="s">
        <v>92</v>
      </c>
      <c r="Y48" s="1" t="str">
        <f>IF(U48="","",IF(S48=U48,"1",IF(S48&lt;U48,"2","0")))</f>
        <v/>
      </c>
    </row>
    <row r="49" spans="1:27" x14ac:dyDescent="0.2">
      <c r="B49"/>
      <c r="C49"/>
      <c r="D49"/>
      <c r="E49"/>
      <c r="F49"/>
      <c r="G49"/>
      <c r="H49"/>
      <c r="I49"/>
      <c r="J49"/>
      <c r="K49"/>
      <c r="L49"/>
      <c r="M49"/>
      <c r="N49"/>
      <c r="O49"/>
      <c r="P49"/>
      <c r="Q49"/>
      <c r="R49"/>
      <c r="S49"/>
      <c r="T49"/>
      <c r="U49"/>
      <c r="V49"/>
      <c r="W49"/>
      <c r="X49"/>
      <c r="Y49"/>
      <c r="Z49" t="e">
        <f>IF(#REF!="","0",#REF!)</f>
        <v>#REF!</v>
      </c>
      <c r="AA49" t="e">
        <f>IF(#REF!="","0",#REF!)</f>
        <v>#REF!</v>
      </c>
    </row>
    <row r="50" spans="1:27" x14ac:dyDescent="0.2">
      <c r="B50" s="208">
        <v>1</v>
      </c>
      <c r="C50" s="209" t="str">
        <f>T($B$9)</f>
        <v>TSV Gärtringen 3</v>
      </c>
      <c r="D50" s="1" t="s">
        <v>91</v>
      </c>
      <c r="E50" s="209" t="str">
        <f>T($B$7)</f>
        <v>TSV Gärtringen 1</v>
      </c>
      <c r="F50" s="1"/>
      <c r="G50" s="1"/>
      <c r="H50" s="1"/>
      <c r="I50" s="1"/>
      <c r="J50" s="1"/>
      <c r="K50" s="1"/>
      <c r="L50" s="1"/>
      <c r="M50" s="226" t="str">
        <f>T($B$4)</f>
        <v>SpVgg Weil der Stadt</v>
      </c>
      <c r="N50" s="1"/>
      <c r="O50" s="1"/>
      <c r="P50" s="1"/>
      <c r="Q50" s="1"/>
      <c r="R50" s="1"/>
      <c r="T50" s="1" t="s">
        <v>92</v>
      </c>
      <c r="U50" s="221"/>
      <c r="V50" s="1"/>
      <c r="W50" s="1" t="str">
        <f>IF(S50="","",IF(S50=U50,"1",IF(S50&gt;U50,"2","0")))</f>
        <v/>
      </c>
      <c r="X50" s="227" t="s">
        <v>92</v>
      </c>
      <c r="Y50" s="1" t="str">
        <f>IF(U50="","",IF(S50=U50,"1",IF(S50&lt;U50,"2","0")))</f>
        <v/>
      </c>
      <c r="Z50" t="e">
        <f>IF(#REF!="","0",#REF!)</f>
        <v>#REF!</v>
      </c>
      <c r="AA50" t="e">
        <f>IF(#REF!="","0",#REF!)</f>
        <v>#REF!</v>
      </c>
    </row>
    <row r="51" spans="1:27" x14ac:dyDescent="0.2">
      <c r="B51" s="225">
        <v>2</v>
      </c>
      <c r="C51" s="209" t="str">
        <f>T($B$3)</f>
        <v>NLV Vaihingen</v>
      </c>
      <c r="D51" s="1" t="s">
        <v>91</v>
      </c>
      <c r="E51" s="226" t="str">
        <f>T($B$5)</f>
        <v>TSV Grafenau 1</v>
      </c>
      <c r="F51" s="1"/>
      <c r="G51" s="1"/>
      <c r="H51" s="1"/>
      <c r="I51" s="1"/>
      <c r="J51" s="1"/>
      <c r="K51" s="1"/>
      <c r="L51" s="1"/>
      <c r="M51" s="226" t="str">
        <f>T($B$6)</f>
        <v>TSV Grafenau 2</v>
      </c>
      <c r="N51" s="1"/>
      <c r="O51" s="1"/>
      <c r="P51" s="1"/>
      <c r="Q51" s="1"/>
      <c r="R51" s="1"/>
      <c r="T51" s="1" t="s">
        <v>92</v>
      </c>
      <c r="U51" s="221"/>
      <c r="V51" s="1"/>
      <c r="W51" s="1" t="str">
        <f>IF(S51="","",IF(S51=U51,"1",IF(S51&gt;U51,"2","0")))</f>
        <v/>
      </c>
      <c r="X51" s="227" t="s">
        <v>92</v>
      </c>
      <c r="Y51" s="1" t="str">
        <f>IF(U51="","",IF(S51=U51,"1",IF(S51&lt;U51,"2","0")))</f>
        <v/>
      </c>
      <c r="Z51" t="e">
        <f>IF(#REF!="","0",#REF!)</f>
        <v>#REF!</v>
      </c>
      <c r="AA51" t="e">
        <f>IF(#REF!="","0",#REF!)</f>
        <v>#REF!</v>
      </c>
    </row>
    <row r="52" spans="1:27" x14ac:dyDescent="0.2">
      <c r="Z52" t="str">
        <f>IF(W55="","0",W55)</f>
        <v>0</v>
      </c>
      <c r="AA52" t="str">
        <f>IF(Y55="","0",Y55)</f>
        <v>0</v>
      </c>
    </row>
    <row r="53" spans="1:27" x14ac:dyDescent="0.2">
      <c r="B53" s="225">
        <v>2</v>
      </c>
      <c r="C53" s="209" t="str">
        <f>T($B$9)</f>
        <v>TSV Gärtringen 3</v>
      </c>
      <c r="D53" s="1" t="s">
        <v>91</v>
      </c>
      <c r="E53" s="226" t="str">
        <f>T($B$8)</f>
        <v>TSV Gärtringen 2</v>
      </c>
      <c r="F53" s="1"/>
      <c r="G53" s="1"/>
      <c r="H53" s="1"/>
      <c r="I53" s="1"/>
      <c r="J53" s="1"/>
      <c r="K53" s="1"/>
      <c r="L53" s="1"/>
      <c r="M53" s="226" t="str">
        <f>T($B$7)</f>
        <v>TSV Gärtringen 1</v>
      </c>
      <c r="N53" s="1"/>
      <c r="O53" s="1"/>
      <c r="P53" s="1"/>
      <c r="Q53" s="1"/>
      <c r="R53" s="1"/>
      <c r="T53" s="1" t="s">
        <v>92</v>
      </c>
      <c r="U53" s="221"/>
      <c r="V53" s="1"/>
      <c r="W53" s="1" t="str">
        <f>IF(S53="","",IF(S53=U53,"1",IF(S53&gt;U53,"2","0")))</f>
        <v/>
      </c>
      <c r="X53" s="227" t="s">
        <v>92</v>
      </c>
      <c r="Y53" s="1" t="str">
        <f>IF(U53="","",IF(S53=U53,"1",IF(S53&lt;U53,"2","0")))</f>
        <v/>
      </c>
    </row>
    <row r="54" spans="1:27" x14ac:dyDescent="0.2">
      <c r="Z54"/>
      <c r="AA54"/>
    </row>
    <row r="55" spans="1:27" s="213" customFormat="1" x14ac:dyDescent="0.2">
      <c r="A55" s="211" t="s">
        <v>79</v>
      </c>
      <c r="B55" s="208"/>
      <c r="C55" s="105" t="s">
        <v>227</v>
      </c>
      <c r="D55" s="227"/>
      <c r="E55" s="209"/>
      <c r="F55" s="227"/>
      <c r="G55" s="227"/>
      <c r="H55" s="227"/>
      <c r="I55" s="227"/>
      <c r="J55" s="227"/>
      <c r="K55" s="227"/>
      <c r="L55" s="227"/>
      <c r="M55" s="227"/>
      <c r="N55" s="227"/>
      <c r="O55" s="227"/>
      <c r="P55" s="227"/>
      <c r="Q55" s="227"/>
      <c r="R55" s="227"/>
      <c r="S55" s="218"/>
      <c r="T55" s="227"/>
      <c r="U55" s="218"/>
      <c r="V55" s="227"/>
      <c r="W55" s="227"/>
      <c r="X55" s="227"/>
      <c r="Y55" s="227"/>
      <c r="Z55" t="str">
        <f t="shared" ref="Z55:Z83" si="4">IF(W56="","0",W56)</f>
        <v>0</v>
      </c>
      <c r="AA55" t="str">
        <f t="shared" ref="AA55:AA83" si="5">IF(Y56="","0",Y56)</f>
        <v>0</v>
      </c>
    </row>
    <row r="56" spans="1:27" s="213" customFormat="1" x14ac:dyDescent="0.2">
      <c r="A56" s="211" t="s">
        <v>80</v>
      </c>
      <c r="B56" s="212"/>
      <c r="C56" s="4" t="s">
        <v>231</v>
      </c>
      <c r="S56" s="214"/>
      <c r="T56" s="215"/>
      <c r="U56" s="214"/>
      <c r="V56" s="215"/>
      <c r="W56" s="215"/>
      <c r="X56" s="215"/>
      <c r="Y56" s="215"/>
      <c r="Z56" t="str">
        <f t="shared" si="4"/>
        <v>0</v>
      </c>
      <c r="AA56" t="str">
        <f t="shared" si="5"/>
        <v>0</v>
      </c>
    </row>
    <row r="57" spans="1:27" s="213" customFormat="1" x14ac:dyDescent="0.2">
      <c r="A57" s="211" t="s">
        <v>173</v>
      </c>
      <c r="B57" s="212"/>
      <c r="C57" s="13" t="s">
        <v>34</v>
      </c>
      <c r="S57" s="214"/>
      <c r="T57" s="215"/>
      <c r="U57" s="214"/>
      <c r="V57" s="215"/>
      <c r="W57" s="215"/>
      <c r="X57" s="215"/>
      <c r="Y57" s="215"/>
      <c r="Z57" t="str">
        <f t="shared" si="4"/>
        <v>0</v>
      </c>
      <c r="AA57" t="str">
        <f t="shared" si="5"/>
        <v>0</v>
      </c>
    </row>
    <row r="58" spans="1:27" s="213" customFormat="1" x14ac:dyDescent="0.2">
      <c r="A58" s="211" t="s">
        <v>81</v>
      </c>
      <c r="B58" s="212"/>
      <c r="C58" s="13" t="s">
        <v>176</v>
      </c>
      <c r="S58" s="214"/>
      <c r="T58" s="215"/>
      <c r="U58" s="214"/>
      <c r="V58" s="215"/>
      <c r="W58" s="215"/>
      <c r="X58" s="215"/>
      <c r="Y58" s="215"/>
      <c r="Z58" t="str">
        <f t="shared" si="4"/>
        <v>0</v>
      </c>
      <c r="AA58" t="str">
        <f t="shared" si="5"/>
        <v>0</v>
      </c>
    </row>
    <row r="59" spans="1:27" s="213" customFormat="1" x14ac:dyDescent="0.2">
      <c r="A59" s="211" t="s">
        <v>82</v>
      </c>
      <c r="B59" s="212"/>
      <c r="C59" s="4" t="s">
        <v>230</v>
      </c>
      <c r="S59" s="214"/>
      <c r="T59" s="215"/>
      <c r="U59" s="214"/>
      <c r="V59" s="215"/>
      <c r="W59" s="215"/>
      <c r="X59" s="215"/>
      <c r="Y59" s="215"/>
      <c r="Z59" t="str">
        <f t="shared" si="4"/>
        <v>0</v>
      </c>
      <c r="AA59" t="str">
        <f t="shared" si="5"/>
        <v>0</v>
      </c>
    </row>
    <row r="60" spans="1:27" s="213" customFormat="1" ht="12.75" customHeight="1" x14ac:dyDescent="0.2">
      <c r="A60" s="211" t="s">
        <v>83</v>
      </c>
      <c r="B60" s="212"/>
      <c r="S60" s="214"/>
      <c r="T60" s="215"/>
      <c r="U60" s="214"/>
      <c r="V60" s="215"/>
      <c r="W60" s="215"/>
      <c r="X60" s="215"/>
      <c r="Y60" s="215"/>
      <c r="Z60" t="str">
        <f t="shared" si="4"/>
        <v>0</v>
      </c>
      <c r="AA60" t="str">
        <f t="shared" si="5"/>
        <v>0</v>
      </c>
    </row>
    <row r="61" spans="1:27" s="213" customFormat="1" x14ac:dyDescent="0.2">
      <c r="A61" s="211"/>
      <c r="B61" s="212"/>
      <c r="S61" s="214"/>
      <c r="T61" s="215"/>
      <c r="U61" s="214"/>
      <c r="V61" s="215"/>
      <c r="W61" s="215"/>
      <c r="X61" s="215"/>
      <c r="Y61" s="215"/>
      <c r="Z61" t="str">
        <f t="shared" si="4"/>
        <v>0</v>
      </c>
      <c r="AA61" t="str">
        <f t="shared" si="5"/>
        <v>0</v>
      </c>
    </row>
    <row r="62" spans="1:27" s="224" customFormat="1" x14ac:dyDescent="0.2">
      <c r="A62" s="207" t="s">
        <v>84</v>
      </c>
      <c r="B62" s="212"/>
      <c r="C62" s="213"/>
      <c r="D62" s="213"/>
      <c r="E62" s="213"/>
      <c r="F62" s="213"/>
      <c r="G62" s="213"/>
      <c r="H62" s="213"/>
      <c r="I62" s="213"/>
      <c r="J62" s="213"/>
      <c r="K62" s="213"/>
      <c r="L62" s="213"/>
      <c r="M62" s="213"/>
      <c r="N62" s="213"/>
      <c r="O62" s="213"/>
      <c r="P62" s="213"/>
      <c r="Q62" s="213"/>
      <c r="R62" s="213"/>
      <c r="S62" s="214"/>
      <c r="T62" s="215"/>
      <c r="U62" s="214"/>
      <c r="V62" s="215"/>
      <c r="W62" s="215"/>
      <c r="X62" s="215"/>
      <c r="Y62" s="215"/>
      <c r="Z62" t="str">
        <f t="shared" si="4"/>
        <v>0</v>
      </c>
      <c r="AA62" t="str">
        <f t="shared" si="5"/>
        <v>0</v>
      </c>
    </row>
    <row r="63" spans="1:27" s="224" customFormat="1" x14ac:dyDescent="0.2">
      <c r="A63" s="207"/>
      <c r="B63" s="222" t="s">
        <v>85</v>
      </c>
      <c r="C63" s="213" t="s">
        <v>86</v>
      </c>
      <c r="D63" s="215"/>
      <c r="E63" s="213" t="s">
        <v>87</v>
      </c>
      <c r="F63" s="215"/>
      <c r="G63" s="215"/>
      <c r="H63" s="215"/>
      <c r="I63" s="215"/>
      <c r="J63" s="215"/>
      <c r="K63" s="215"/>
      <c r="L63" s="215"/>
      <c r="M63" s="215" t="s">
        <v>88</v>
      </c>
      <c r="N63" s="215"/>
      <c r="O63" s="215"/>
      <c r="P63" s="215"/>
      <c r="Q63" s="215"/>
      <c r="R63" s="215"/>
      <c r="S63" s="223"/>
      <c r="T63" s="215" t="s">
        <v>89</v>
      </c>
      <c r="U63" s="214"/>
      <c r="V63" s="215"/>
      <c r="W63" s="215"/>
      <c r="X63" s="215" t="s">
        <v>90</v>
      </c>
      <c r="Y63" s="215"/>
      <c r="Z63" t="str">
        <f t="shared" si="4"/>
        <v>0</v>
      </c>
      <c r="AA63" t="str">
        <f t="shared" si="5"/>
        <v>0</v>
      </c>
    </row>
    <row r="64" spans="1:27" x14ac:dyDescent="0.2">
      <c r="B64" s="222"/>
      <c r="C64" s="213"/>
      <c r="D64" s="215"/>
      <c r="E64" s="213"/>
      <c r="F64" s="215"/>
      <c r="G64" s="215"/>
      <c r="H64" s="215"/>
      <c r="I64" s="215"/>
      <c r="J64" s="215"/>
      <c r="K64" s="215"/>
      <c r="L64" s="215"/>
      <c r="M64" s="215"/>
      <c r="N64" s="215"/>
      <c r="O64" s="215"/>
      <c r="P64" s="215"/>
      <c r="Q64" s="215"/>
      <c r="R64" s="215"/>
      <c r="S64" s="214"/>
      <c r="T64" s="215"/>
      <c r="U64" s="214"/>
      <c r="V64" s="215"/>
      <c r="W64" s="215"/>
      <c r="X64" s="215"/>
      <c r="Y64" s="215"/>
      <c r="Z64" t="str">
        <f t="shared" si="4"/>
        <v>0</v>
      </c>
      <c r="AA64" t="str">
        <f t="shared" si="5"/>
        <v>0</v>
      </c>
    </row>
    <row r="65" spans="1:27" s="228" customFormat="1" x14ac:dyDescent="0.2">
      <c r="A65" s="207"/>
      <c r="B65" s="208"/>
      <c r="C65" s="209"/>
      <c r="D65" s="227"/>
      <c r="E65" s="209"/>
      <c r="F65" s="227"/>
      <c r="G65" s="227"/>
      <c r="H65" s="227"/>
      <c r="I65" s="227"/>
      <c r="J65" s="227"/>
      <c r="K65" s="227"/>
      <c r="L65" s="227"/>
      <c r="M65" s="227"/>
      <c r="N65" s="227"/>
      <c r="O65" s="227"/>
      <c r="P65" s="227"/>
      <c r="Q65" s="227"/>
      <c r="R65" s="227"/>
      <c r="S65" s="218"/>
      <c r="T65" s="227"/>
      <c r="U65" s="218"/>
      <c r="V65" s="227"/>
      <c r="W65" s="227"/>
      <c r="X65" s="227"/>
      <c r="Y65" s="227"/>
      <c r="Z65" t="str">
        <f t="shared" si="4"/>
        <v>0</v>
      </c>
      <c r="AA65" t="str">
        <f t="shared" si="5"/>
        <v>0</v>
      </c>
    </row>
    <row r="66" spans="1:27" s="228" customFormat="1" x14ac:dyDescent="0.2">
      <c r="B66" s="225">
        <v>1</v>
      </c>
      <c r="C66" s="226" t="str">
        <f>T($B$9)</f>
        <v>TSV Gärtringen 3</v>
      </c>
      <c r="D66" s="1" t="s">
        <v>91</v>
      </c>
      <c r="E66" s="226" t="str">
        <f>T($B$6)</f>
        <v>TSV Grafenau 2</v>
      </c>
      <c r="F66" s="1"/>
      <c r="G66" s="1"/>
      <c r="I66" s="1"/>
      <c r="J66" s="1"/>
      <c r="K66" s="1"/>
      <c r="L66" s="1"/>
      <c r="M66" s="237" t="str">
        <f>T($B$4)</f>
        <v>SpVgg Weil der Stadt</v>
      </c>
      <c r="O66" s="1"/>
      <c r="P66" s="1"/>
      <c r="Q66" s="1"/>
      <c r="R66" s="1"/>
      <c r="S66" s="221"/>
      <c r="T66" s="1" t="s">
        <v>92</v>
      </c>
      <c r="U66" s="221"/>
      <c r="V66" s="1"/>
      <c r="W66" s="1" t="str">
        <f>IF(S66="","",IF(S66=U66,"1",IF(S66&gt;U66,"2","0")))</f>
        <v/>
      </c>
      <c r="X66" s="227" t="s">
        <v>92</v>
      </c>
      <c r="Y66" s="1" t="str">
        <f>IF(U66="","",IF(S66=U66,"1",IF(S66&lt;U66,"2","0")))</f>
        <v/>
      </c>
      <c r="Z66" t="str">
        <f t="shared" si="4"/>
        <v>0</v>
      </c>
      <c r="AA66" t="str">
        <f t="shared" si="5"/>
        <v>0</v>
      </c>
    </row>
    <row r="67" spans="1:27" x14ac:dyDescent="0.2">
      <c r="B67" s="225">
        <v>2</v>
      </c>
      <c r="C67" s="226" t="str">
        <f>T($B$8)</f>
        <v>TSV Gärtringen 2</v>
      </c>
      <c r="D67" s="1" t="s">
        <v>91</v>
      </c>
      <c r="E67" s="226" t="str">
        <f>T($B$5)</f>
        <v>TSV Grafenau 1</v>
      </c>
      <c r="F67" s="1"/>
      <c r="G67" s="1"/>
      <c r="H67" s="228"/>
      <c r="I67" s="1"/>
      <c r="J67" s="1"/>
      <c r="K67" s="1"/>
      <c r="L67" s="1"/>
      <c r="M67" s="237" t="str">
        <f>T($B$7)</f>
        <v>TSV Gärtringen 1</v>
      </c>
      <c r="N67" s="228"/>
      <c r="O67" s="1"/>
      <c r="P67" s="1"/>
      <c r="Q67" s="1"/>
      <c r="R67" s="1"/>
      <c r="S67" s="221"/>
      <c r="T67" s="1" t="s">
        <v>92</v>
      </c>
      <c r="U67" s="221"/>
      <c r="V67" s="1"/>
      <c r="W67" s="1" t="str">
        <f>IF(S67="","",IF(S67=U67,"1",IF(S67&gt;U67,"2","0")))</f>
        <v/>
      </c>
      <c r="X67" s="227" t="s">
        <v>92</v>
      </c>
      <c r="Y67" s="1" t="str">
        <f>IF(U67="","",IF(S67=U67,"1",IF(S67&lt;U67,"2","0")))</f>
        <v/>
      </c>
      <c r="Z67" t="str">
        <f t="shared" si="4"/>
        <v>0</v>
      </c>
      <c r="AA67" t="str">
        <f t="shared" si="5"/>
        <v>0</v>
      </c>
    </row>
    <row r="68" spans="1:27" s="228" customFormat="1" x14ac:dyDescent="0.2">
      <c r="A68" s="207"/>
      <c r="B68" s="208"/>
      <c r="C68" s="209"/>
      <c r="D68" s="227"/>
      <c r="E68" s="209"/>
      <c r="F68" s="227"/>
      <c r="G68" s="227"/>
      <c r="H68" s="227"/>
      <c r="I68" s="227"/>
      <c r="J68" s="227"/>
      <c r="K68" s="227"/>
      <c r="L68" s="227"/>
      <c r="M68" s="227"/>
      <c r="N68" s="227"/>
      <c r="O68" s="227"/>
      <c r="P68" s="227"/>
      <c r="Q68" s="227"/>
      <c r="R68" s="227"/>
      <c r="S68" s="218"/>
      <c r="T68" s="227"/>
      <c r="U68" s="218"/>
      <c r="V68" s="227"/>
      <c r="W68" s="227"/>
      <c r="X68" s="227"/>
      <c r="Y68" s="227"/>
      <c r="Z68" t="str">
        <f t="shared" si="4"/>
        <v>0</v>
      </c>
      <c r="AA68" t="str">
        <f t="shared" si="5"/>
        <v>0</v>
      </c>
    </row>
    <row r="69" spans="1:27" s="228" customFormat="1" x14ac:dyDescent="0.2">
      <c r="A69" s="207"/>
      <c r="B69" s="225">
        <v>1</v>
      </c>
      <c r="C69" s="226" t="str">
        <f>T($B$7)</f>
        <v>TSV Gärtringen 1</v>
      </c>
      <c r="D69" s="1" t="s">
        <v>91</v>
      </c>
      <c r="E69" s="226" t="str">
        <f>T($B$4)</f>
        <v>SpVgg Weil der Stadt</v>
      </c>
      <c r="F69" s="1"/>
      <c r="G69" s="1"/>
      <c r="I69" s="1"/>
      <c r="J69" s="1"/>
      <c r="K69" s="1"/>
      <c r="L69" s="1"/>
      <c r="M69" s="237" t="str">
        <f>T($B$5)</f>
        <v>TSV Grafenau 1</v>
      </c>
      <c r="O69" s="1"/>
      <c r="P69" s="1"/>
      <c r="Q69" s="1"/>
      <c r="R69" s="1"/>
      <c r="S69" s="221"/>
      <c r="T69" s="1" t="s">
        <v>92</v>
      </c>
      <c r="U69" s="221"/>
      <c r="V69" s="1"/>
      <c r="W69" s="1" t="str">
        <f>IF(S69="","",IF(S69=U69,"1",IF(S69&gt;U69,"2","0")))</f>
        <v/>
      </c>
      <c r="X69" s="227" t="s">
        <v>92</v>
      </c>
      <c r="Y69" s="1" t="str">
        <f>IF(U69="","",IF(S69=U69,"1",IF(S69&lt;U69,"2","0")))</f>
        <v/>
      </c>
      <c r="Z69" t="str">
        <f t="shared" si="4"/>
        <v>0</v>
      </c>
      <c r="AA69" t="str">
        <f t="shared" si="5"/>
        <v>0</v>
      </c>
    </row>
    <row r="70" spans="1:27" x14ac:dyDescent="0.2">
      <c r="B70" s="225">
        <v>2</v>
      </c>
      <c r="C70" s="226" t="str">
        <f>T($B$9)</f>
        <v>TSV Gärtringen 3</v>
      </c>
      <c r="D70" s="1" t="s">
        <v>91</v>
      </c>
      <c r="E70" s="226" t="str">
        <f>T($B$3)</f>
        <v>NLV Vaihingen</v>
      </c>
      <c r="F70" s="1"/>
      <c r="G70" s="1"/>
      <c r="H70" s="228"/>
      <c r="I70" s="1"/>
      <c r="J70" s="1"/>
      <c r="K70" s="1"/>
      <c r="L70" s="1"/>
      <c r="M70" s="238" t="str">
        <f>T($B$8)</f>
        <v>TSV Gärtringen 2</v>
      </c>
      <c r="N70" s="228"/>
      <c r="O70" s="1"/>
      <c r="P70" s="1"/>
      <c r="Q70" s="1"/>
      <c r="R70" s="1"/>
      <c r="S70" s="221"/>
      <c r="T70" s="1" t="s">
        <v>92</v>
      </c>
      <c r="U70" s="221"/>
      <c r="V70" s="1"/>
      <c r="W70" s="1" t="str">
        <f>IF(S70="","",IF(S70=U70,"1",IF(S70&gt;U70,"2","0")))</f>
        <v/>
      </c>
      <c r="X70" s="227" t="s">
        <v>92</v>
      </c>
      <c r="Y70" s="1" t="str">
        <f>IF(U70="","",IF(S70=U70,"1",IF(S70&lt;U70,"2","0")))</f>
        <v/>
      </c>
      <c r="Z70" t="str">
        <f t="shared" si="4"/>
        <v>0</v>
      </c>
      <c r="AA70" t="str">
        <f t="shared" si="5"/>
        <v>0</v>
      </c>
    </row>
    <row r="71" spans="1:27" s="228" customFormat="1" x14ac:dyDescent="0.2">
      <c r="A71" s="207"/>
      <c r="B71" s="208"/>
      <c r="C71" s="209"/>
      <c r="D71" s="227"/>
      <c r="E71" s="209"/>
      <c r="F71" s="227"/>
      <c r="G71" s="227"/>
      <c r="H71" s="227"/>
      <c r="I71" s="227"/>
      <c r="J71" s="227"/>
      <c r="K71" s="227"/>
      <c r="L71" s="227"/>
      <c r="M71" s="227"/>
      <c r="N71" s="227"/>
      <c r="O71" s="227"/>
      <c r="P71" s="227"/>
      <c r="Q71" s="227"/>
      <c r="R71" s="227"/>
      <c r="S71" s="218"/>
      <c r="T71" s="227"/>
      <c r="U71" s="218"/>
      <c r="V71" s="227"/>
      <c r="W71" s="227"/>
      <c r="X71" s="227"/>
      <c r="Y71" s="227"/>
      <c r="Z71" t="str">
        <f t="shared" si="4"/>
        <v>0</v>
      </c>
      <c r="AA71" t="str">
        <f t="shared" si="5"/>
        <v>0</v>
      </c>
    </row>
    <row r="72" spans="1:27" s="228" customFormat="1" x14ac:dyDescent="0.2">
      <c r="A72" s="207"/>
      <c r="B72" s="225">
        <v>1</v>
      </c>
      <c r="C72" s="226" t="str">
        <f>T($B$6)</f>
        <v>TSV Grafenau 2</v>
      </c>
      <c r="D72" s="1" t="s">
        <v>91</v>
      </c>
      <c r="E72" s="229" t="str">
        <f>T($B$8)</f>
        <v>TSV Gärtringen 2</v>
      </c>
      <c r="F72" s="1"/>
      <c r="G72" s="1"/>
      <c r="I72" s="1"/>
      <c r="J72" s="1"/>
      <c r="K72" s="1"/>
      <c r="L72" s="1"/>
      <c r="M72" s="237" t="str">
        <f>T($B$3)</f>
        <v>NLV Vaihingen</v>
      </c>
      <c r="O72" s="1"/>
      <c r="P72" s="1"/>
      <c r="Q72" s="1"/>
      <c r="R72" s="1"/>
      <c r="S72" s="221"/>
      <c r="T72" s="1" t="s">
        <v>92</v>
      </c>
      <c r="U72" s="221"/>
      <c r="V72" s="1"/>
      <c r="W72" s="1" t="str">
        <f>IF(S72="","",IF(S72=U72,"1",IF(S72&gt;U72,"2","0")))</f>
        <v/>
      </c>
      <c r="X72" s="227" t="s">
        <v>92</v>
      </c>
      <c r="Y72" s="1" t="str">
        <f>IF(U72="","",IF(S72=U72,"1",IF(S72&lt;U72,"2","0")))</f>
        <v/>
      </c>
      <c r="Z72" t="str">
        <f t="shared" si="4"/>
        <v>0</v>
      </c>
      <c r="AA72" t="str">
        <f t="shared" si="5"/>
        <v>0</v>
      </c>
    </row>
    <row r="73" spans="1:27" x14ac:dyDescent="0.2">
      <c r="B73" s="225">
        <v>2</v>
      </c>
      <c r="C73" s="226" t="str">
        <f>T($B$5)</f>
        <v>TSV Grafenau 1</v>
      </c>
      <c r="D73" s="1" t="s">
        <v>91</v>
      </c>
      <c r="E73" s="226" t="str">
        <f>T($B$7)</f>
        <v>TSV Gärtringen 1</v>
      </c>
      <c r="F73" s="1"/>
      <c r="G73" s="1"/>
      <c r="H73" s="228"/>
      <c r="I73" s="1"/>
      <c r="J73" s="1"/>
      <c r="K73" s="1"/>
      <c r="L73" s="1"/>
      <c r="M73" s="237" t="str">
        <f>T($B$9)</f>
        <v>TSV Gärtringen 3</v>
      </c>
      <c r="N73" s="228"/>
      <c r="O73" s="1"/>
      <c r="P73" s="1"/>
      <c r="Q73" s="1"/>
      <c r="R73" s="1"/>
      <c r="S73" s="221"/>
      <c r="T73" s="1" t="s">
        <v>92</v>
      </c>
      <c r="U73" s="221"/>
      <c r="V73" s="1"/>
      <c r="W73" s="1" t="str">
        <f>IF(S73="","",IF(S73=U73,"1",IF(S73&gt;U73,"2","0")))</f>
        <v/>
      </c>
      <c r="X73" s="227" t="s">
        <v>92</v>
      </c>
      <c r="Y73" s="1" t="str">
        <f>IF(U73="","",IF(S73=U73,"1",IF(S73&lt;U73,"2","0")))</f>
        <v/>
      </c>
      <c r="Z73" t="str">
        <f t="shared" si="4"/>
        <v>0</v>
      </c>
      <c r="AA73" t="str">
        <f t="shared" si="5"/>
        <v>0</v>
      </c>
    </row>
    <row r="74" spans="1:27" s="228" customFormat="1" x14ac:dyDescent="0.2">
      <c r="A74" s="207"/>
      <c r="B74" s="208"/>
      <c r="C74" s="209"/>
      <c r="D74" s="227"/>
      <c r="E74" s="209"/>
      <c r="F74" s="227"/>
      <c r="G74" s="227"/>
      <c r="H74" s="227"/>
      <c r="I74" s="227"/>
      <c r="J74" s="227"/>
      <c r="K74" s="227"/>
      <c r="L74" s="227"/>
      <c r="M74" s="227"/>
      <c r="N74" s="227"/>
      <c r="O74" s="227"/>
      <c r="P74" s="227"/>
      <c r="Q74" s="227"/>
      <c r="R74" s="227"/>
      <c r="S74" s="218"/>
      <c r="T74" s="227"/>
      <c r="U74" s="218"/>
      <c r="V74" s="227"/>
      <c r="W74" s="227"/>
      <c r="X74" s="227"/>
      <c r="Y74" s="227"/>
      <c r="Z74" t="str">
        <f t="shared" si="4"/>
        <v>0</v>
      </c>
      <c r="AA74" t="str">
        <f t="shared" si="5"/>
        <v>0</v>
      </c>
    </row>
    <row r="75" spans="1:27" s="1" customFormat="1" x14ac:dyDescent="0.2">
      <c r="A75" s="207"/>
      <c r="B75" s="225">
        <v>1</v>
      </c>
      <c r="C75" s="226" t="str">
        <f>T($B$4)</f>
        <v>SpVgg Weil der Stadt</v>
      </c>
      <c r="D75" s="1" t="s">
        <v>91</v>
      </c>
      <c r="E75" s="226" t="str">
        <f>T($B$9)</f>
        <v>TSV Gärtringen 3</v>
      </c>
      <c r="H75" s="228"/>
      <c r="M75" s="237" t="str">
        <f>T($B$6)</f>
        <v>TSV Grafenau 2</v>
      </c>
      <c r="N75" s="228"/>
      <c r="S75" s="221"/>
      <c r="T75" s="1" t="s">
        <v>92</v>
      </c>
      <c r="U75" s="221"/>
      <c r="W75" s="1" t="str">
        <f>IF(S75="","",IF(S75=U75,"1",IF(S75&gt;U75,"2","0")))</f>
        <v/>
      </c>
      <c r="X75" s="227" t="s">
        <v>92</v>
      </c>
      <c r="Y75" s="1" t="str">
        <f>IF(U75="","",IF(S75=U75,"1",IF(S75&lt;U75,"2","0")))</f>
        <v/>
      </c>
      <c r="Z75" t="str">
        <f t="shared" si="4"/>
        <v>0</v>
      </c>
      <c r="AA75" t="str">
        <f t="shared" si="5"/>
        <v>0</v>
      </c>
    </row>
    <row r="76" spans="1:27" x14ac:dyDescent="0.2">
      <c r="B76" s="225">
        <v>2</v>
      </c>
      <c r="C76" s="226" t="str">
        <f>T($B$3)</f>
        <v>NLV Vaihingen</v>
      </c>
      <c r="D76" s="1" t="s">
        <v>91</v>
      </c>
      <c r="E76" s="229" t="str">
        <f>T($B$8)</f>
        <v>TSV Gärtringen 2</v>
      </c>
      <c r="F76" s="1"/>
      <c r="G76" s="1"/>
      <c r="H76" s="1"/>
      <c r="I76" s="1"/>
      <c r="J76" s="1"/>
      <c r="K76" s="1"/>
      <c r="L76" s="1"/>
      <c r="M76" s="237" t="str">
        <f>T($B$7)</f>
        <v>TSV Gärtringen 1</v>
      </c>
      <c r="N76" s="1"/>
      <c r="O76" s="1"/>
      <c r="P76" s="1"/>
      <c r="Q76" s="1"/>
      <c r="R76" s="1"/>
      <c r="S76" s="221"/>
      <c r="T76" s="1" t="s">
        <v>92</v>
      </c>
      <c r="U76" s="221"/>
      <c r="V76" s="1"/>
      <c r="W76" s="1" t="str">
        <f>IF(S76="","",IF(S76=U76,"1",IF(S76&gt;U76,"2","0")))</f>
        <v/>
      </c>
      <c r="X76" s="227" t="s">
        <v>92</v>
      </c>
      <c r="Y76" s="1" t="str">
        <f>IF(U76="","",IF(S76=U76,"1",IF(S76&lt;U76,"2","0")))</f>
        <v/>
      </c>
      <c r="Z76" t="str">
        <f t="shared" si="4"/>
        <v>0</v>
      </c>
      <c r="AA76" t="str">
        <f t="shared" si="5"/>
        <v>0</v>
      </c>
    </row>
    <row r="77" spans="1:27" s="228" customFormat="1" x14ac:dyDescent="0.2">
      <c r="A77" s="207"/>
      <c r="B77" s="208"/>
      <c r="C77" s="209"/>
      <c r="D77" s="227"/>
      <c r="E77" s="209"/>
      <c r="F77" s="227"/>
      <c r="G77" s="227"/>
      <c r="H77" s="227"/>
      <c r="I77" s="227"/>
      <c r="J77" s="227"/>
      <c r="K77" s="227"/>
      <c r="L77" s="227"/>
      <c r="M77" s="227"/>
      <c r="N77" s="227"/>
      <c r="O77" s="227"/>
      <c r="P77" s="227"/>
      <c r="Q77" s="227"/>
      <c r="R77" s="227"/>
      <c r="S77" s="218"/>
      <c r="T77" s="227"/>
      <c r="U77" s="218"/>
      <c r="V77" s="227"/>
      <c r="W77" s="227"/>
      <c r="X77" s="227"/>
      <c r="Y77" s="227"/>
      <c r="Z77" t="str">
        <f t="shared" si="4"/>
        <v>0</v>
      </c>
      <c r="AA77" t="str">
        <f t="shared" si="5"/>
        <v>0</v>
      </c>
    </row>
    <row r="78" spans="1:27" s="228" customFormat="1" x14ac:dyDescent="0.2">
      <c r="A78" s="207"/>
      <c r="B78" s="225">
        <v>1</v>
      </c>
      <c r="C78" s="226" t="str">
        <f>T($B$7)</f>
        <v>TSV Gärtringen 1</v>
      </c>
      <c r="D78" s="1" t="s">
        <v>91</v>
      </c>
      <c r="E78" s="226" t="str">
        <f>T($B$6)</f>
        <v>TSV Grafenau 2</v>
      </c>
      <c r="F78" s="1"/>
      <c r="G78" s="1"/>
      <c r="I78" s="1"/>
      <c r="J78" s="1"/>
      <c r="K78" s="1"/>
      <c r="L78" s="1"/>
      <c r="M78" s="237" t="str">
        <f>T($B$3)</f>
        <v>NLV Vaihingen</v>
      </c>
      <c r="O78" s="1"/>
      <c r="P78" s="1"/>
      <c r="Q78" s="1"/>
      <c r="R78" s="1"/>
      <c r="S78" s="221"/>
      <c r="T78" s="1" t="s">
        <v>92</v>
      </c>
      <c r="U78" s="221"/>
      <c r="V78" s="1"/>
      <c r="W78" s="1" t="str">
        <f>IF(S78="","",IF(S78=U78,"1",IF(S78&gt;U78,"2","0")))</f>
        <v/>
      </c>
      <c r="X78" s="227" t="s">
        <v>92</v>
      </c>
      <c r="Y78" s="1" t="str">
        <f>IF(U78="","",IF(S78=U78,"1",IF(S78&lt;U78,"2","0")))</f>
        <v/>
      </c>
      <c r="Z78" t="str">
        <f t="shared" si="4"/>
        <v>0</v>
      </c>
      <c r="AA78" t="str">
        <f t="shared" si="5"/>
        <v>0</v>
      </c>
    </row>
    <row r="79" spans="1:27" x14ac:dyDescent="0.2">
      <c r="B79" s="225">
        <v>2</v>
      </c>
      <c r="C79" s="226" t="str">
        <f>T($B$9)</f>
        <v>TSV Gärtringen 3</v>
      </c>
      <c r="D79" s="1" t="s">
        <v>91</v>
      </c>
      <c r="E79" s="226" t="str">
        <f>T($B$5)</f>
        <v>TSV Grafenau 1</v>
      </c>
      <c r="F79" s="1"/>
      <c r="G79" s="1"/>
      <c r="H79" s="228"/>
      <c r="I79" s="1"/>
      <c r="J79" s="1"/>
      <c r="K79" s="1"/>
      <c r="L79" s="1"/>
      <c r="M79" s="237" t="str">
        <f>T($B$4)</f>
        <v>SpVgg Weil der Stadt</v>
      </c>
      <c r="N79" s="228"/>
      <c r="O79" s="1"/>
      <c r="P79" s="1"/>
      <c r="Q79" s="1"/>
      <c r="R79" s="1"/>
      <c r="S79" s="221"/>
      <c r="T79" s="1" t="s">
        <v>92</v>
      </c>
      <c r="U79" s="221"/>
      <c r="V79" s="1"/>
      <c r="W79" s="1" t="str">
        <f>IF(S79="","",IF(S79=U79,"1",IF(S79&gt;U79,"2","0")))</f>
        <v/>
      </c>
      <c r="X79" s="227" t="s">
        <v>92</v>
      </c>
      <c r="Y79" s="1" t="str">
        <f>IF(U79="","",IF(S79=U79,"1",IF(S79&lt;U79,"2","0")))</f>
        <v/>
      </c>
      <c r="Z79" t="str">
        <f t="shared" si="4"/>
        <v>0</v>
      </c>
      <c r="AA79" t="str">
        <f t="shared" si="5"/>
        <v>0</v>
      </c>
    </row>
    <row r="80" spans="1:27" s="228" customFormat="1" x14ac:dyDescent="0.2">
      <c r="A80" s="207"/>
      <c r="B80" s="208"/>
      <c r="C80" s="209"/>
      <c r="D80" s="227"/>
      <c r="E80" s="209"/>
      <c r="F80" s="227"/>
      <c r="G80" s="227"/>
      <c r="H80" s="227"/>
      <c r="I80" s="227"/>
      <c r="J80" s="227"/>
      <c r="K80" s="227"/>
      <c r="L80" s="227"/>
      <c r="M80" s="227"/>
      <c r="N80" s="227"/>
      <c r="O80" s="227"/>
      <c r="P80" s="227"/>
      <c r="Q80" s="227"/>
      <c r="R80" s="227"/>
      <c r="S80" s="218"/>
      <c r="T80" s="227"/>
      <c r="U80" s="218"/>
      <c r="V80" s="227"/>
      <c r="W80" s="227"/>
      <c r="X80" s="227"/>
      <c r="Y80" s="227"/>
      <c r="Z80" t="str">
        <f t="shared" si="4"/>
        <v>0</v>
      </c>
      <c r="AA80" t="str">
        <f t="shared" si="5"/>
        <v>0</v>
      </c>
    </row>
    <row r="81" spans="1:27" s="228" customFormat="1" x14ac:dyDescent="0.2">
      <c r="A81" s="207"/>
      <c r="B81" s="225">
        <v>1</v>
      </c>
      <c r="C81" s="226" t="str">
        <f>T($B$8)</f>
        <v>TSV Gärtringen 2</v>
      </c>
      <c r="D81" s="1" t="s">
        <v>91</v>
      </c>
      <c r="E81" s="226" t="str">
        <f>T($B$4)</f>
        <v>SpVgg Weil der Stadt</v>
      </c>
      <c r="F81" s="1"/>
      <c r="G81" s="1"/>
      <c r="I81" s="1"/>
      <c r="J81" s="1"/>
      <c r="K81" s="1"/>
      <c r="L81" s="1"/>
      <c r="M81" s="237" t="str">
        <f>T($B$6)</f>
        <v>TSV Grafenau 2</v>
      </c>
      <c r="O81" s="1"/>
      <c r="P81" s="1"/>
      <c r="Q81" s="1"/>
      <c r="R81" s="1"/>
      <c r="S81" s="221"/>
      <c r="T81" s="1" t="s">
        <v>92</v>
      </c>
      <c r="U81" s="221"/>
      <c r="V81" s="1"/>
      <c r="W81" s="1" t="str">
        <f>IF(S81="","",IF(S81=U81,"1",IF(S81&gt;U81,"2","0")))</f>
        <v/>
      </c>
      <c r="X81" s="227" t="s">
        <v>92</v>
      </c>
      <c r="Y81" s="1" t="str">
        <f>IF(U81="","",IF(S81=U81,"1",IF(S81&lt;U81,"2","0")))</f>
        <v/>
      </c>
      <c r="Z81" t="str">
        <f t="shared" si="4"/>
        <v>0</v>
      </c>
      <c r="AA81" t="str">
        <f t="shared" si="5"/>
        <v>0</v>
      </c>
    </row>
    <row r="82" spans="1:27" x14ac:dyDescent="0.2">
      <c r="B82" s="225">
        <v>2</v>
      </c>
      <c r="C82" s="226" t="str">
        <f>T($B$7)</f>
        <v>TSV Gärtringen 1</v>
      </c>
      <c r="D82" s="1" t="s">
        <v>91</v>
      </c>
      <c r="E82" s="226" t="str">
        <f>T($B$3)</f>
        <v>NLV Vaihingen</v>
      </c>
      <c r="F82" s="1"/>
      <c r="G82" s="1"/>
      <c r="H82" s="228"/>
      <c r="I82" s="1"/>
      <c r="J82" s="1"/>
      <c r="K82" s="1"/>
      <c r="L82" s="1"/>
      <c r="M82" s="237" t="str">
        <f>T($B$5)</f>
        <v>TSV Grafenau 1</v>
      </c>
      <c r="N82" s="228"/>
      <c r="O82" s="1"/>
      <c r="P82" s="1"/>
      <c r="Q82" s="1"/>
      <c r="R82" s="1"/>
      <c r="S82" s="221"/>
      <c r="T82" s="1" t="s">
        <v>92</v>
      </c>
      <c r="U82" s="221"/>
      <c r="V82" s="1"/>
      <c r="W82" s="1" t="str">
        <f>IF(S82="","",IF(S82=U82,"1",IF(S82&gt;U82,"2","0")))</f>
        <v/>
      </c>
      <c r="X82" s="227" t="s">
        <v>92</v>
      </c>
      <c r="Y82" s="1" t="str">
        <f>IF(U82="","",IF(S82=U82,"1",IF(S82&lt;U82,"2","0")))</f>
        <v/>
      </c>
      <c r="Z82" t="str">
        <f t="shared" si="4"/>
        <v>0</v>
      </c>
      <c r="AA82" t="str">
        <f t="shared" si="5"/>
        <v>0</v>
      </c>
    </row>
    <row r="83" spans="1:27" x14ac:dyDescent="0.2">
      <c r="B83" s="222" t="s">
        <v>65</v>
      </c>
      <c r="C83" s="213"/>
      <c r="D83" s="1"/>
      <c r="E83" s="226"/>
      <c r="F83" s="1"/>
      <c r="G83" s="1"/>
      <c r="H83" s="1"/>
      <c r="I83" s="1"/>
      <c r="J83" s="1"/>
      <c r="K83" s="1"/>
      <c r="L83" s="1"/>
      <c r="M83" s="1"/>
      <c r="N83" s="1"/>
      <c r="O83" s="1"/>
      <c r="P83" s="1"/>
      <c r="Q83" s="1"/>
      <c r="R83" s="1"/>
      <c r="T83" s="1"/>
      <c r="U83" s="221"/>
      <c r="V83" s="1"/>
      <c r="W83" s="1"/>
      <c r="Y83" s="1"/>
      <c r="Z83" t="str">
        <f t="shared" si="4"/>
        <v>0</v>
      </c>
      <c r="AA83" t="str">
        <f t="shared" si="5"/>
        <v>0</v>
      </c>
    </row>
    <row r="84" spans="1:27" s="242" customFormat="1" x14ac:dyDescent="0.2">
      <c r="A84" s="239"/>
      <c r="B84" s="230">
        <v>1</v>
      </c>
      <c r="C84" s="233" t="str">
        <f>T($B$8)</f>
        <v>TSV Gärtringen 2</v>
      </c>
      <c r="D84" s="232" t="s">
        <v>91</v>
      </c>
      <c r="E84" s="231" t="str">
        <f>T($B$9)</f>
        <v>TSV Gärtringen 3</v>
      </c>
      <c r="F84" s="232"/>
      <c r="G84" s="232"/>
      <c r="H84" s="232"/>
      <c r="I84" s="232"/>
      <c r="J84" s="232"/>
      <c r="K84" s="232"/>
      <c r="L84" s="232"/>
      <c r="M84" s="240" t="str">
        <f>T($B$4)</f>
        <v>SpVgg Weil der Stadt</v>
      </c>
      <c r="N84" s="232"/>
      <c r="O84" s="232"/>
      <c r="P84" s="232"/>
      <c r="Q84" s="232"/>
      <c r="R84" s="232"/>
      <c r="S84" s="241"/>
      <c r="T84" s="232" t="s">
        <v>92</v>
      </c>
      <c r="U84" s="234"/>
      <c r="V84" s="232"/>
      <c r="W84" s="232" t="str">
        <f>IF(S84="","",IF(S84=U84,"1",IF(S84&gt;U84,"2","0")))</f>
        <v/>
      </c>
      <c r="X84" s="235" t="s">
        <v>92</v>
      </c>
      <c r="Y84" s="232" t="str">
        <f>IF(U84="","",IF(S84=U84,"1",IF(S84&lt;U84,"2","0")))</f>
        <v/>
      </c>
      <c r="Z84" s="16" t="str">
        <f>IF(W87="","0",W87)</f>
        <v>0</v>
      </c>
      <c r="AA84" s="16" t="str">
        <f>IF(Y87="","0",Y87)</f>
        <v>0</v>
      </c>
    </row>
    <row r="85" spans="1:27" s="213" customFormat="1" x14ac:dyDescent="0.2">
      <c r="A85" s="211"/>
      <c r="B85" s="225">
        <v>2</v>
      </c>
      <c r="C85" s="226" t="str">
        <f>T($B$5)</f>
        <v>TSV Grafenau 1</v>
      </c>
      <c r="D85" s="1" t="s">
        <v>91</v>
      </c>
      <c r="E85" s="209" t="str">
        <f>T($B$3)</f>
        <v>NLV Vaihingen</v>
      </c>
      <c r="F85" s="1"/>
      <c r="G85" s="1"/>
      <c r="H85" s="228"/>
      <c r="I85" s="1"/>
      <c r="J85" s="1"/>
      <c r="K85" s="1"/>
      <c r="L85" s="228"/>
      <c r="M85" s="226" t="str">
        <f>T($B$6)</f>
        <v>TSV Grafenau 2</v>
      </c>
      <c r="N85" s="1"/>
      <c r="O85" s="1"/>
      <c r="P85" s="1"/>
      <c r="Q85" s="1"/>
      <c r="R85" s="1"/>
      <c r="S85" s="221"/>
      <c r="T85" s="1" t="s">
        <v>92</v>
      </c>
      <c r="U85" s="221"/>
      <c r="V85" s="1"/>
      <c r="W85" s="1" t="str">
        <f>IF(S85="","",IF(S85=U85,"1",IF(S85&gt;U85,"2","0")))</f>
        <v/>
      </c>
      <c r="X85" s="227" t="s">
        <v>92</v>
      </c>
      <c r="Y85" s="1" t="str">
        <f>IF(U85="","",IF(S85=U85,"1",IF(S85&lt;U85,"2","0")))</f>
        <v/>
      </c>
      <c r="Z85" t="e">
        <f>IF(#REF!="","0",#REF!)</f>
        <v>#REF!</v>
      </c>
      <c r="AA85" t="e">
        <f>IF(#REF!="","0",#REF!)</f>
        <v>#REF!</v>
      </c>
    </row>
    <row r="86" spans="1:27" s="213" customFormat="1" x14ac:dyDescent="0.2">
      <c r="A86" s="211"/>
      <c r="B86" s="212"/>
      <c r="Z86" t="e">
        <f>IF(#REF!="","0",#REF!)</f>
        <v>#REF!</v>
      </c>
      <c r="AA86" t="e">
        <f>IF(#REF!="","0",#REF!)</f>
        <v>#REF!</v>
      </c>
    </row>
    <row r="87" spans="1:27" s="224" customFormat="1" x14ac:dyDescent="0.2">
      <c r="A87" s="207"/>
      <c r="B87" s="225">
        <v>1</v>
      </c>
      <c r="C87" s="226" t="str">
        <f>T($B$8)</f>
        <v>TSV Gärtringen 2</v>
      </c>
      <c r="D87" s="1" t="s">
        <v>91</v>
      </c>
      <c r="E87" s="226" t="str">
        <f>T($B$7)</f>
        <v>TSV Gärtringen 1</v>
      </c>
      <c r="F87" s="1"/>
      <c r="G87" s="1"/>
      <c r="H87" s="1"/>
      <c r="I87" s="1"/>
      <c r="J87" s="1"/>
      <c r="K87" s="1"/>
      <c r="L87" s="1"/>
      <c r="M87" s="226" t="str">
        <f>T($B$9)</f>
        <v>TSV Gärtringen 3</v>
      </c>
      <c r="N87" s="1"/>
      <c r="O87" s="1"/>
      <c r="P87" s="1"/>
      <c r="Q87" s="1"/>
      <c r="R87" s="1"/>
      <c r="S87" s="218"/>
      <c r="T87" s="1" t="s">
        <v>92</v>
      </c>
      <c r="U87" s="221"/>
      <c r="V87" s="1"/>
      <c r="W87" s="1" t="str">
        <f>IF(S87="","",IF(S87=U87,"1",IF(S87&gt;U87,"2","0")))</f>
        <v/>
      </c>
      <c r="X87" s="227" t="s">
        <v>92</v>
      </c>
      <c r="Y87" s="1" t="str">
        <f>IF(U87="","",IF(S87=U87,"1",IF(S87&lt;U87,"2","0")))</f>
        <v/>
      </c>
      <c r="Z87" t="str">
        <f>IF(W88="","0",W88)</f>
        <v>0</v>
      </c>
      <c r="AA87" t="str">
        <f>IF(Y88="","0",Y88)</f>
        <v>0</v>
      </c>
    </row>
    <row r="88" spans="1:27" s="224" customFormat="1" x14ac:dyDescent="0.2">
      <c r="A88" s="207"/>
      <c r="B88" s="225">
        <v>2</v>
      </c>
      <c r="C88" s="226" t="str">
        <f>T($B$4)</f>
        <v>SpVgg Weil der Stadt</v>
      </c>
      <c r="D88" s="1" t="s">
        <v>91</v>
      </c>
      <c r="E88" s="209" t="str">
        <f>T($B$6)</f>
        <v>TSV Grafenau 2</v>
      </c>
      <c r="F88" s="1"/>
      <c r="G88" s="1"/>
      <c r="H88" s="210"/>
      <c r="I88" s="1"/>
      <c r="J88" s="1"/>
      <c r="K88" s="1"/>
      <c r="L88" s="210"/>
      <c r="M88" s="226" t="str">
        <f>T($B$3)</f>
        <v>NLV Vaihingen</v>
      </c>
      <c r="N88" s="1"/>
      <c r="O88" s="1"/>
      <c r="P88" s="1"/>
      <c r="Q88" s="1"/>
      <c r="R88" s="1"/>
      <c r="S88" s="218"/>
      <c r="T88" s="1" t="s">
        <v>92</v>
      </c>
      <c r="U88" s="221"/>
      <c r="V88" s="1"/>
      <c r="W88" s="1" t="str">
        <f>IF(S88="","",IF(S88=U88,"1",IF(S88&gt;U88,"2","0")))</f>
        <v/>
      </c>
      <c r="X88" s="227" t="s">
        <v>92</v>
      </c>
      <c r="Y88" s="1" t="str">
        <f>IF(U88="","",IF(S88=U88,"1",IF(S88&lt;U88,"2","0")))</f>
        <v/>
      </c>
      <c r="Z88" t="e">
        <f>IF(#REF!="","0",#REF!)</f>
        <v>#REF!</v>
      </c>
      <c r="AA88" t="e">
        <f>IF(#REF!="","0",#REF!)</f>
        <v>#REF!</v>
      </c>
    </row>
    <row r="89" spans="1:27" s="228" customFormat="1" x14ac:dyDescent="0.2">
      <c r="A89" s="207"/>
      <c r="B89" s="222"/>
      <c r="Z89" t="e">
        <f>IF(#REF!="","0",#REF!)</f>
        <v>#REF!</v>
      </c>
      <c r="AA89" t="e">
        <f>IF(#REF!="","0",#REF!)</f>
        <v>#REF!</v>
      </c>
    </row>
    <row r="90" spans="1:27" x14ac:dyDescent="0.2">
      <c r="A90" s="243"/>
      <c r="B90" s="225">
        <v>1</v>
      </c>
      <c r="C90" s="226" t="str">
        <f>T($B$3)</f>
        <v>NLV Vaihingen</v>
      </c>
      <c r="D90" s="1" t="s">
        <v>91</v>
      </c>
      <c r="E90" s="209" t="str">
        <f>T($B$6)</f>
        <v>TSV Grafenau 2</v>
      </c>
      <c r="F90" s="1"/>
      <c r="G90" s="1"/>
      <c r="H90" s="210"/>
      <c r="I90" s="1"/>
      <c r="J90" s="1"/>
      <c r="K90" s="1"/>
      <c r="L90" s="210"/>
      <c r="M90" s="226" t="str">
        <f>T($B$5)</f>
        <v>TSV Grafenau 1</v>
      </c>
      <c r="N90" s="1"/>
      <c r="O90" s="1"/>
      <c r="P90" s="1"/>
      <c r="Q90" s="1"/>
      <c r="R90" s="1"/>
      <c r="T90" s="1" t="s">
        <v>92</v>
      </c>
      <c r="U90" s="221"/>
      <c r="V90" s="1"/>
      <c r="W90" s="1" t="str">
        <f>IF(S90="","",IF(S90=U90,"1",IF(S90&gt;U90,"2","0")))</f>
        <v/>
      </c>
      <c r="X90" s="227" t="s">
        <v>92</v>
      </c>
      <c r="Y90" s="1" t="str">
        <f>IF(U90="","",IF(S90=U90,"1",IF(S90&lt;U90,"2","0")))</f>
        <v/>
      </c>
      <c r="Z90" t="e">
        <f>IF(#REF!="","0",#REF!)</f>
        <v>#REF!</v>
      </c>
      <c r="AA90" t="e">
        <f>IF(#REF!="","0",#REF!)</f>
        <v>#REF!</v>
      </c>
    </row>
    <row r="91" spans="1:27" x14ac:dyDescent="0.2">
      <c r="B91" s="225">
        <v>2</v>
      </c>
      <c r="C91" s="226" t="str">
        <f>T($B$7)</f>
        <v>TSV Gärtringen 1</v>
      </c>
      <c r="D91" s="1" t="s">
        <v>91</v>
      </c>
      <c r="E91" s="209" t="str">
        <f>T($B$9)</f>
        <v>TSV Gärtringen 3</v>
      </c>
      <c r="F91" s="1"/>
      <c r="G91" s="1"/>
      <c r="H91" s="1"/>
      <c r="I91" s="1"/>
      <c r="J91" s="1"/>
      <c r="K91" s="1"/>
      <c r="L91" s="1"/>
      <c r="M91" s="226" t="str">
        <f>T($B$8)</f>
        <v>TSV Gärtringen 2</v>
      </c>
      <c r="N91" s="1"/>
      <c r="O91" s="1"/>
      <c r="P91" s="1"/>
      <c r="Q91" s="1"/>
      <c r="R91" s="1"/>
      <c r="T91" s="1" t="s">
        <v>92</v>
      </c>
      <c r="U91" s="221"/>
      <c r="V91" s="1"/>
      <c r="W91" s="1" t="str">
        <f>IF(S91="","",IF(S91=U91,"1",IF(S91&gt;U91,"2","0")))</f>
        <v/>
      </c>
      <c r="X91" s="227" t="s">
        <v>92</v>
      </c>
      <c r="Y91" s="1" t="str">
        <f>IF(U91="","",IF(S91=U91,"1",IF(S91&lt;U91,"2","0")))</f>
        <v/>
      </c>
      <c r="Z91" t="e">
        <f>IF(#REF!="","0",#REF!)</f>
        <v>#REF!</v>
      </c>
      <c r="AA91" t="e">
        <f>IF(#REF!="","0",#REF!)</f>
        <v>#REF!</v>
      </c>
    </row>
    <row r="92" spans="1:27" x14ac:dyDescent="0.2">
      <c r="A92" s="243"/>
      <c r="Z92" t="e">
        <f>IF(#REF!="","0",#REF!)</f>
        <v>#REF!</v>
      </c>
      <c r="AA92" t="e">
        <f>IF(#REF!="","0",#REF!)</f>
        <v>#REF!</v>
      </c>
    </row>
    <row r="93" spans="1:27" x14ac:dyDescent="0.2">
      <c r="B93" s="225">
        <v>1</v>
      </c>
      <c r="C93" s="226" t="str">
        <f>T($B$6)</f>
        <v>TSV Grafenau 2</v>
      </c>
      <c r="D93" s="1" t="s">
        <v>91</v>
      </c>
      <c r="E93" s="236" t="str">
        <f>T($B$5)</f>
        <v>TSV Grafenau 1</v>
      </c>
      <c r="F93" s="1"/>
      <c r="G93" s="1"/>
      <c r="H93" s="210"/>
      <c r="I93" s="1"/>
      <c r="J93" s="1"/>
      <c r="K93" s="1"/>
      <c r="L93" s="210"/>
      <c r="M93" s="226" t="str">
        <f>T($B$8)</f>
        <v>TSV Gärtringen 2</v>
      </c>
      <c r="N93" s="1"/>
      <c r="O93" s="1"/>
      <c r="P93" s="1"/>
      <c r="Q93" s="1"/>
      <c r="R93" s="1"/>
      <c r="T93" s="1" t="s">
        <v>92</v>
      </c>
      <c r="U93" s="221"/>
      <c r="V93" s="1"/>
      <c r="W93" s="1" t="str">
        <f>IF(S93="","",IF(S93=U93,"1",IF(S93&gt;U93,"2","0")))</f>
        <v/>
      </c>
      <c r="X93" s="227" t="s">
        <v>92</v>
      </c>
      <c r="Y93" s="1" t="str">
        <f>IF(U93="","",IF(S93=U93,"1",IF(S93&lt;U93,"2","0")))</f>
        <v/>
      </c>
    </row>
    <row r="94" spans="1:27" x14ac:dyDescent="0.2">
      <c r="B94" s="225">
        <v>2</v>
      </c>
      <c r="C94" s="226" t="str">
        <f>T($B$4)</f>
        <v>SpVgg Weil der Stadt</v>
      </c>
      <c r="D94" s="1" t="s">
        <v>91</v>
      </c>
      <c r="E94" s="226" t="str">
        <f>T($B$3)</f>
        <v>NLV Vaihingen</v>
      </c>
      <c r="F94" s="1"/>
      <c r="G94" s="1"/>
      <c r="H94" s="210"/>
      <c r="I94" s="1"/>
      <c r="J94" s="1"/>
      <c r="K94" s="1"/>
      <c r="L94" s="210"/>
      <c r="M94" s="226" t="str">
        <f>T($B$9)</f>
        <v>TSV Gärtringen 3</v>
      </c>
      <c r="N94" s="1"/>
      <c r="O94" s="1"/>
      <c r="P94" s="1"/>
      <c r="Q94" s="1"/>
      <c r="R94" s="1"/>
      <c r="T94" s="1" t="s">
        <v>92</v>
      </c>
      <c r="U94" s="221"/>
      <c r="V94" s="1"/>
      <c r="W94" s="1" t="str">
        <f>IF(S94="","",IF(S94=U94,"1",IF(S94&gt;U94,"2","0")))</f>
        <v/>
      </c>
      <c r="X94" s="227" t="s">
        <v>92</v>
      </c>
      <c r="Y94" s="1" t="str">
        <f>IF(U94="","",IF(S94=U94,"1",IF(S94&lt;U94,"2","0")))</f>
        <v/>
      </c>
    </row>
    <row r="96" spans="1:27" x14ac:dyDescent="0.2">
      <c r="A96" s="243"/>
      <c r="B96" s="225">
        <v>1</v>
      </c>
      <c r="C96" s="226" t="str">
        <f>T($B$5)</f>
        <v>TSV Grafenau 1</v>
      </c>
      <c r="D96" s="1" t="s">
        <v>91</v>
      </c>
      <c r="E96" s="236" t="str">
        <f>T($B$4)</f>
        <v>SpVgg Weil der Stadt</v>
      </c>
      <c r="F96" s="1"/>
      <c r="G96" s="1"/>
      <c r="H96" s="210"/>
      <c r="I96" s="1"/>
      <c r="J96" s="1"/>
      <c r="K96" s="1"/>
      <c r="L96" s="210"/>
      <c r="M96" s="226" t="str">
        <f>T($B$3)</f>
        <v>NLV Vaihingen</v>
      </c>
      <c r="N96" s="1"/>
      <c r="O96" s="1"/>
      <c r="P96" s="1"/>
      <c r="Q96" s="1"/>
      <c r="R96" s="1"/>
      <c r="T96" s="1" t="s">
        <v>92</v>
      </c>
      <c r="U96" s="221"/>
      <c r="V96" s="1"/>
      <c r="W96" s="1" t="str">
        <f>IF(S96="","",IF(S96=U96,"1",IF(S96&gt;U96,"2","0")))</f>
        <v/>
      </c>
      <c r="X96" s="227" t="s">
        <v>92</v>
      </c>
      <c r="Y96" s="1" t="str">
        <f>IF(U96="","",IF(S96=U96,"1",IF(S96&lt;U96,"2","0")))</f>
        <v/>
      </c>
      <c r="Z96" t="str">
        <f>IF(W94="","0",W94)</f>
        <v>0</v>
      </c>
      <c r="AA96" t="str">
        <f>IF(Y94="","0",Y94)</f>
        <v>0</v>
      </c>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F96"/>
  <sheetViews>
    <sheetView topLeftCell="A64" zoomScale="90" zoomScaleNormal="90" workbookViewId="0">
      <selection activeCell="R60" sqref="R60"/>
    </sheetView>
  </sheetViews>
  <sheetFormatPr baseColWidth="10" defaultRowHeight="12.75" x14ac:dyDescent="0.2"/>
  <cols>
    <col min="1" max="1" width="7.42578125" style="207" customWidth="1"/>
    <col min="2" max="2" width="7.140625" style="208" customWidth="1"/>
    <col min="3" max="3" width="18.28515625" style="209" customWidth="1"/>
    <col min="4" max="4" width="2.28515625" style="227" customWidth="1"/>
    <col min="5" max="5" width="2.7109375" style="209" customWidth="1"/>
    <col min="6" max="11" width="2.28515625" style="227" customWidth="1"/>
    <col min="12" max="12" width="2.85546875" style="227" customWidth="1"/>
    <col min="13" max="13" width="2.7109375" style="227" customWidth="1"/>
    <col min="14" max="16" width="2.28515625" style="227" customWidth="1"/>
    <col min="17" max="17" width="2.5703125" style="227" customWidth="1"/>
    <col min="18" max="18" width="7.42578125" style="227" customWidth="1"/>
    <col min="19" max="19" width="6.7109375" style="218" customWidth="1"/>
    <col min="20" max="20" width="1.42578125" style="227" customWidth="1"/>
    <col min="21" max="21" width="5.5703125" style="218" customWidth="1"/>
    <col min="22" max="22" width="2" style="227" customWidth="1"/>
    <col min="23" max="24" width="7.85546875" style="227" customWidth="1"/>
    <col min="25" max="25" width="9" style="227" customWidth="1"/>
    <col min="26" max="27" width="0" style="210" hidden="1" customWidth="1"/>
    <col min="28" max="256" width="11.42578125" style="210"/>
    <col min="257" max="257" width="7.42578125" style="210" customWidth="1"/>
    <col min="258" max="258" width="7.140625" style="210" customWidth="1"/>
    <col min="259" max="259" width="18.28515625" style="210" customWidth="1"/>
    <col min="260" max="260" width="2.28515625" style="210" customWidth="1"/>
    <col min="261" max="261" width="2.7109375" style="210" customWidth="1"/>
    <col min="262" max="268" width="2.28515625" style="210" customWidth="1"/>
    <col min="269" max="269" width="2.7109375" style="210" customWidth="1"/>
    <col min="270" max="272" width="2.28515625" style="210" customWidth="1"/>
    <col min="273" max="273" width="2.5703125" style="210" customWidth="1"/>
    <col min="274" max="274" width="6" style="210" customWidth="1"/>
    <col min="275" max="275" width="4" style="210" customWidth="1"/>
    <col min="276" max="276" width="1.42578125" style="210" customWidth="1"/>
    <col min="277" max="277" width="4.5703125" style="210" customWidth="1"/>
    <col min="278" max="278" width="2" style="210" customWidth="1"/>
    <col min="279" max="279" width="4.140625" style="210" customWidth="1"/>
    <col min="280" max="280" width="1.140625" style="210" customWidth="1"/>
    <col min="281" max="281" width="4" style="210" customWidth="1"/>
    <col min="282" max="283" width="0" style="210" hidden="1" customWidth="1"/>
    <col min="284" max="512" width="11.42578125" style="210"/>
    <col min="513" max="513" width="7.42578125" style="210" customWidth="1"/>
    <col min="514" max="514" width="7.140625" style="210" customWidth="1"/>
    <col min="515" max="515" width="18.28515625" style="210" customWidth="1"/>
    <col min="516" max="516" width="2.28515625" style="210" customWidth="1"/>
    <col min="517" max="517" width="2.7109375" style="210" customWidth="1"/>
    <col min="518" max="524" width="2.28515625" style="210" customWidth="1"/>
    <col min="525" max="525" width="2.7109375" style="210" customWidth="1"/>
    <col min="526" max="528" width="2.28515625" style="210" customWidth="1"/>
    <col min="529" max="529" width="2.5703125" style="210" customWidth="1"/>
    <col min="530" max="530" width="6" style="210" customWidth="1"/>
    <col min="531" max="531" width="4" style="210" customWidth="1"/>
    <col min="532" max="532" width="1.42578125" style="210" customWidth="1"/>
    <col min="533" max="533" width="4.5703125" style="210" customWidth="1"/>
    <col min="534" max="534" width="2" style="210" customWidth="1"/>
    <col min="535" max="535" width="4.140625" style="210" customWidth="1"/>
    <col min="536" max="536" width="1.140625" style="210" customWidth="1"/>
    <col min="537" max="537" width="4" style="210" customWidth="1"/>
    <col min="538" max="539" width="0" style="210" hidden="1" customWidth="1"/>
    <col min="540" max="768" width="11.42578125" style="210"/>
    <col min="769" max="769" width="7.42578125" style="210" customWidth="1"/>
    <col min="770" max="770" width="7.140625" style="210" customWidth="1"/>
    <col min="771" max="771" width="18.28515625" style="210" customWidth="1"/>
    <col min="772" max="772" width="2.28515625" style="210" customWidth="1"/>
    <col min="773" max="773" width="2.7109375" style="210" customWidth="1"/>
    <col min="774" max="780" width="2.28515625" style="210" customWidth="1"/>
    <col min="781" max="781" width="2.7109375" style="210" customWidth="1"/>
    <col min="782" max="784" width="2.28515625" style="210" customWidth="1"/>
    <col min="785" max="785" width="2.5703125" style="210" customWidth="1"/>
    <col min="786" max="786" width="6" style="210" customWidth="1"/>
    <col min="787" max="787" width="4" style="210" customWidth="1"/>
    <col min="788" max="788" width="1.42578125" style="210" customWidth="1"/>
    <col min="789" max="789" width="4.5703125" style="210" customWidth="1"/>
    <col min="790" max="790" width="2" style="210" customWidth="1"/>
    <col min="791" max="791" width="4.140625" style="210" customWidth="1"/>
    <col min="792" max="792" width="1.140625" style="210" customWidth="1"/>
    <col min="793" max="793" width="4" style="210" customWidth="1"/>
    <col min="794" max="795" width="0" style="210" hidden="1" customWidth="1"/>
    <col min="796" max="1024" width="11.42578125" style="210"/>
    <col min="1025" max="1025" width="7.42578125" style="210" customWidth="1"/>
    <col min="1026" max="1026" width="7.140625" style="210" customWidth="1"/>
    <col min="1027" max="1027" width="18.28515625" style="210" customWidth="1"/>
    <col min="1028" max="1028" width="2.28515625" style="210" customWidth="1"/>
    <col min="1029" max="1029" width="2.7109375" style="210" customWidth="1"/>
    <col min="1030" max="1036" width="2.28515625" style="210" customWidth="1"/>
    <col min="1037" max="1037" width="2.7109375" style="210" customWidth="1"/>
    <col min="1038" max="1040" width="2.28515625" style="210" customWidth="1"/>
    <col min="1041" max="1041" width="2.5703125" style="210" customWidth="1"/>
    <col min="1042" max="1042" width="6" style="210" customWidth="1"/>
    <col min="1043" max="1043" width="4" style="210" customWidth="1"/>
    <col min="1044" max="1044" width="1.42578125" style="210" customWidth="1"/>
    <col min="1045" max="1045" width="4.5703125" style="210" customWidth="1"/>
    <col min="1046" max="1046" width="2" style="210" customWidth="1"/>
    <col min="1047" max="1047" width="4.140625" style="210" customWidth="1"/>
    <col min="1048" max="1048" width="1.140625" style="210" customWidth="1"/>
    <col min="1049" max="1049" width="4" style="210" customWidth="1"/>
    <col min="1050" max="1051" width="0" style="210" hidden="1" customWidth="1"/>
    <col min="1052" max="1280" width="11.42578125" style="210"/>
    <col min="1281" max="1281" width="7.42578125" style="210" customWidth="1"/>
    <col min="1282" max="1282" width="7.140625" style="210" customWidth="1"/>
    <col min="1283" max="1283" width="18.28515625" style="210" customWidth="1"/>
    <col min="1284" max="1284" width="2.28515625" style="210" customWidth="1"/>
    <col min="1285" max="1285" width="2.7109375" style="210" customWidth="1"/>
    <col min="1286" max="1292" width="2.28515625" style="210" customWidth="1"/>
    <col min="1293" max="1293" width="2.7109375" style="210" customWidth="1"/>
    <col min="1294" max="1296" width="2.28515625" style="210" customWidth="1"/>
    <col min="1297" max="1297" width="2.5703125" style="210" customWidth="1"/>
    <col min="1298" max="1298" width="6" style="210" customWidth="1"/>
    <col min="1299" max="1299" width="4" style="210" customWidth="1"/>
    <col min="1300" max="1300" width="1.42578125" style="210" customWidth="1"/>
    <col min="1301" max="1301" width="4.5703125" style="210" customWidth="1"/>
    <col min="1302" max="1302" width="2" style="210" customWidth="1"/>
    <col min="1303" max="1303" width="4.140625" style="210" customWidth="1"/>
    <col min="1304" max="1304" width="1.140625" style="210" customWidth="1"/>
    <col min="1305" max="1305" width="4" style="210" customWidth="1"/>
    <col min="1306" max="1307" width="0" style="210" hidden="1" customWidth="1"/>
    <col min="1308" max="1536" width="11.42578125" style="210"/>
    <col min="1537" max="1537" width="7.42578125" style="210" customWidth="1"/>
    <col min="1538" max="1538" width="7.140625" style="210" customWidth="1"/>
    <col min="1539" max="1539" width="18.28515625" style="210" customWidth="1"/>
    <col min="1540" max="1540" width="2.28515625" style="210" customWidth="1"/>
    <col min="1541" max="1541" width="2.7109375" style="210" customWidth="1"/>
    <col min="1542" max="1548" width="2.28515625" style="210" customWidth="1"/>
    <col min="1549" max="1549" width="2.7109375" style="210" customWidth="1"/>
    <col min="1550" max="1552" width="2.28515625" style="210" customWidth="1"/>
    <col min="1553" max="1553" width="2.5703125" style="210" customWidth="1"/>
    <col min="1554" max="1554" width="6" style="210" customWidth="1"/>
    <col min="1555" max="1555" width="4" style="210" customWidth="1"/>
    <col min="1556" max="1556" width="1.42578125" style="210" customWidth="1"/>
    <col min="1557" max="1557" width="4.5703125" style="210" customWidth="1"/>
    <col min="1558" max="1558" width="2" style="210" customWidth="1"/>
    <col min="1559" max="1559" width="4.140625" style="210" customWidth="1"/>
    <col min="1560" max="1560" width="1.140625" style="210" customWidth="1"/>
    <col min="1561" max="1561" width="4" style="210" customWidth="1"/>
    <col min="1562" max="1563" width="0" style="210" hidden="1" customWidth="1"/>
    <col min="1564" max="1792" width="11.42578125" style="210"/>
    <col min="1793" max="1793" width="7.42578125" style="210" customWidth="1"/>
    <col min="1794" max="1794" width="7.140625" style="210" customWidth="1"/>
    <col min="1795" max="1795" width="18.28515625" style="210" customWidth="1"/>
    <col min="1796" max="1796" width="2.28515625" style="210" customWidth="1"/>
    <col min="1797" max="1797" width="2.7109375" style="210" customWidth="1"/>
    <col min="1798" max="1804" width="2.28515625" style="210" customWidth="1"/>
    <col min="1805" max="1805" width="2.7109375" style="210" customWidth="1"/>
    <col min="1806" max="1808" width="2.28515625" style="210" customWidth="1"/>
    <col min="1809" max="1809" width="2.5703125" style="210" customWidth="1"/>
    <col min="1810" max="1810" width="6" style="210" customWidth="1"/>
    <col min="1811" max="1811" width="4" style="210" customWidth="1"/>
    <col min="1812" max="1812" width="1.42578125" style="210" customWidth="1"/>
    <col min="1813" max="1813" width="4.5703125" style="210" customWidth="1"/>
    <col min="1814" max="1814" width="2" style="210" customWidth="1"/>
    <col min="1815" max="1815" width="4.140625" style="210" customWidth="1"/>
    <col min="1816" max="1816" width="1.140625" style="210" customWidth="1"/>
    <col min="1817" max="1817" width="4" style="210" customWidth="1"/>
    <col min="1818" max="1819" width="0" style="210" hidden="1" customWidth="1"/>
    <col min="1820" max="2048" width="11.42578125" style="210"/>
    <col min="2049" max="2049" width="7.42578125" style="210" customWidth="1"/>
    <col min="2050" max="2050" width="7.140625" style="210" customWidth="1"/>
    <col min="2051" max="2051" width="18.28515625" style="210" customWidth="1"/>
    <col min="2052" max="2052" width="2.28515625" style="210" customWidth="1"/>
    <col min="2053" max="2053" width="2.7109375" style="210" customWidth="1"/>
    <col min="2054" max="2060" width="2.28515625" style="210" customWidth="1"/>
    <col min="2061" max="2061" width="2.7109375" style="210" customWidth="1"/>
    <col min="2062" max="2064" width="2.28515625" style="210" customWidth="1"/>
    <col min="2065" max="2065" width="2.5703125" style="210" customWidth="1"/>
    <col min="2066" max="2066" width="6" style="210" customWidth="1"/>
    <col min="2067" max="2067" width="4" style="210" customWidth="1"/>
    <col min="2068" max="2068" width="1.42578125" style="210" customWidth="1"/>
    <col min="2069" max="2069" width="4.5703125" style="210" customWidth="1"/>
    <col min="2070" max="2070" width="2" style="210" customWidth="1"/>
    <col min="2071" max="2071" width="4.140625" style="210" customWidth="1"/>
    <col min="2072" max="2072" width="1.140625" style="210" customWidth="1"/>
    <col min="2073" max="2073" width="4" style="210" customWidth="1"/>
    <col min="2074" max="2075" width="0" style="210" hidden="1" customWidth="1"/>
    <col min="2076" max="2304" width="11.42578125" style="210"/>
    <col min="2305" max="2305" width="7.42578125" style="210" customWidth="1"/>
    <col min="2306" max="2306" width="7.140625" style="210" customWidth="1"/>
    <col min="2307" max="2307" width="18.28515625" style="210" customWidth="1"/>
    <col min="2308" max="2308" width="2.28515625" style="210" customWidth="1"/>
    <col min="2309" max="2309" width="2.7109375" style="210" customWidth="1"/>
    <col min="2310" max="2316" width="2.28515625" style="210" customWidth="1"/>
    <col min="2317" max="2317" width="2.7109375" style="210" customWidth="1"/>
    <col min="2318" max="2320" width="2.28515625" style="210" customWidth="1"/>
    <col min="2321" max="2321" width="2.5703125" style="210" customWidth="1"/>
    <col min="2322" max="2322" width="6" style="210" customWidth="1"/>
    <col min="2323" max="2323" width="4" style="210" customWidth="1"/>
    <col min="2324" max="2324" width="1.42578125" style="210" customWidth="1"/>
    <col min="2325" max="2325" width="4.5703125" style="210" customWidth="1"/>
    <col min="2326" max="2326" width="2" style="210" customWidth="1"/>
    <col min="2327" max="2327" width="4.140625" style="210" customWidth="1"/>
    <col min="2328" max="2328" width="1.140625" style="210" customWidth="1"/>
    <col min="2329" max="2329" width="4" style="210" customWidth="1"/>
    <col min="2330" max="2331" width="0" style="210" hidden="1" customWidth="1"/>
    <col min="2332" max="2560" width="11.42578125" style="210"/>
    <col min="2561" max="2561" width="7.42578125" style="210" customWidth="1"/>
    <col min="2562" max="2562" width="7.140625" style="210" customWidth="1"/>
    <col min="2563" max="2563" width="18.28515625" style="210" customWidth="1"/>
    <col min="2564" max="2564" width="2.28515625" style="210" customWidth="1"/>
    <col min="2565" max="2565" width="2.7109375" style="210" customWidth="1"/>
    <col min="2566" max="2572" width="2.28515625" style="210" customWidth="1"/>
    <col min="2573" max="2573" width="2.7109375" style="210" customWidth="1"/>
    <col min="2574" max="2576" width="2.28515625" style="210" customWidth="1"/>
    <col min="2577" max="2577" width="2.5703125" style="210" customWidth="1"/>
    <col min="2578" max="2578" width="6" style="210" customWidth="1"/>
    <col min="2579" max="2579" width="4" style="210" customWidth="1"/>
    <col min="2580" max="2580" width="1.42578125" style="210" customWidth="1"/>
    <col min="2581" max="2581" width="4.5703125" style="210" customWidth="1"/>
    <col min="2582" max="2582" width="2" style="210" customWidth="1"/>
    <col min="2583" max="2583" width="4.140625" style="210" customWidth="1"/>
    <col min="2584" max="2584" width="1.140625" style="210" customWidth="1"/>
    <col min="2585" max="2585" width="4" style="210" customWidth="1"/>
    <col min="2586" max="2587" width="0" style="210" hidden="1" customWidth="1"/>
    <col min="2588" max="2816" width="11.42578125" style="210"/>
    <col min="2817" max="2817" width="7.42578125" style="210" customWidth="1"/>
    <col min="2818" max="2818" width="7.140625" style="210" customWidth="1"/>
    <col min="2819" max="2819" width="18.28515625" style="210" customWidth="1"/>
    <col min="2820" max="2820" width="2.28515625" style="210" customWidth="1"/>
    <col min="2821" max="2821" width="2.7109375" style="210" customWidth="1"/>
    <col min="2822" max="2828" width="2.28515625" style="210" customWidth="1"/>
    <col min="2829" max="2829" width="2.7109375" style="210" customWidth="1"/>
    <col min="2830" max="2832" width="2.28515625" style="210" customWidth="1"/>
    <col min="2833" max="2833" width="2.5703125" style="210" customWidth="1"/>
    <col min="2834" max="2834" width="6" style="210" customWidth="1"/>
    <col min="2835" max="2835" width="4" style="210" customWidth="1"/>
    <col min="2836" max="2836" width="1.42578125" style="210" customWidth="1"/>
    <col min="2837" max="2837" width="4.5703125" style="210" customWidth="1"/>
    <col min="2838" max="2838" width="2" style="210" customWidth="1"/>
    <col min="2839" max="2839" width="4.140625" style="210" customWidth="1"/>
    <col min="2840" max="2840" width="1.140625" style="210" customWidth="1"/>
    <col min="2841" max="2841" width="4" style="210" customWidth="1"/>
    <col min="2842" max="2843" width="0" style="210" hidden="1" customWidth="1"/>
    <col min="2844" max="3072" width="11.42578125" style="210"/>
    <col min="3073" max="3073" width="7.42578125" style="210" customWidth="1"/>
    <col min="3074" max="3074" width="7.140625" style="210" customWidth="1"/>
    <col min="3075" max="3075" width="18.28515625" style="210" customWidth="1"/>
    <col min="3076" max="3076" width="2.28515625" style="210" customWidth="1"/>
    <col min="3077" max="3077" width="2.7109375" style="210" customWidth="1"/>
    <col min="3078" max="3084" width="2.28515625" style="210" customWidth="1"/>
    <col min="3085" max="3085" width="2.7109375" style="210" customWidth="1"/>
    <col min="3086" max="3088" width="2.28515625" style="210" customWidth="1"/>
    <col min="3089" max="3089" width="2.5703125" style="210" customWidth="1"/>
    <col min="3090" max="3090" width="6" style="210" customWidth="1"/>
    <col min="3091" max="3091" width="4" style="210" customWidth="1"/>
    <col min="3092" max="3092" width="1.42578125" style="210" customWidth="1"/>
    <col min="3093" max="3093" width="4.5703125" style="210" customWidth="1"/>
    <col min="3094" max="3094" width="2" style="210" customWidth="1"/>
    <col min="3095" max="3095" width="4.140625" style="210" customWidth="1"/>
    <col min="3096" max="3096" width="1.140625" style="210" customWidth="1"/>
    <col min="3097" max="3097" width="4" style="210" customWidth="1"/>
    <col min="3098" max="3099" width="0" style="210" hidden="1" customWidth="1"/>
    <col min="3100" max="3328" width="11.42578125" style="210"/>
    <col min="3329" max="3329" width="7.42578125" style="210" customWidth="1"/>
    <col min="3330" max="3330" width="7.140625" style="210" customWidth="1"/>
    <col min="3331" max="3331" width="18.28515625" style="210" customWidth="1"/>
    <col min="3332" max="3332" width="2.28515625" style="210" customWidth="1"/>
    <col min="3333" max="3333" width="2.7109375" style="210" customWidth="1"/>
    <col min="3334" max="3340" width="2.28515625" style="210" customWidth="1"/>
    <col min="3341" max="3341" width="2.7109375" style="210" customWidth="1"/>
    <col min="3342" max="3344" width="2.28515625" style="210" customWidth="1"/>
    <col min="3345" max="3345" width="2.5703125" style="210" customWidth="1"/>
    <col min="3346" max="3346" width="6" style="210" customWidth="1"/>
    <col min="3347" max="3347" width="4" style="210" customWidth="1"/>
    <col min="3348" max="3348" width="1.42578125" style="210" customWidth="1"/>
    <col min="3349" max="3349" width="4.5703125" style="210" customWidth="1"/>
    <col min="3350" max="3350" width="2" style="210" customWidth="1"/>
    <col min="3351" max="3351" width="4.140625" style="210" customWidth="1"/>
    <col min="3352" max="3352" width="1.140625" style="210" customWidth="1"/>
    <col min="3353" max="3353" width="4" style="210" customWidth="1"/>
    <col min="3354" max="3355" width="0" style="210" hidden="1" customWidth="1"/>
    <col min="3356" max="3584" width="11.42578125" style="210"/>
    <col min="3585" max="3585" width="7.42578125" style="210" customWidth="1"/>
    <col min="3586" max="3586" width="7.140625" style="210" customWidth="1"/>
    <col min="3587" max="3587" width="18.28515625" style="210" customWidth="1"/>
    <col min="3588" max="3588" width="2.28515625" style="210" customWidth="1"/>
    <col min="3589" max="3589" width="2.7109375" style="210" customWidth="1"/>
    <col min="3590" max="3596" width="2.28515625" style="210" customWidth="1"/>
    <col min="3597" max="3597" width="2.7109375" style="210" customWidth="1"/>
    <col min="3598" max="3600" width="2.28515625" style="210" customWidth="1"/>
    <col min="3601" max="3601" width="2.5703125" style="210" customWidth="1"/>
    <col min="3602" max="3602" width="6" style="210" customWidth="1"/>
    <col min="3603" max="3603" width="4" style="210" customWidth="1"/>
    <col min="3604" max="3604" width="1.42578125" style="210" customWidth="1"/>
    <col min="3605" max="3605" width="4.5703125" style="210" customWidth="1"/>
    <col min="3606" max="3606" width="2" style="210" customWidth="1"/>
    <col min="3607" max="3607" width="4.140625" style="210" customWidth="1"/>
    <col min="3608" max="3608" width="1.140625" style="210" customWidth="1"/>
    <col min="3609" max="3609" width="4" style="210" customWidth="1"/>
    <col min="3610" max="3611" width="0" style="210" hidden="1" customWidth="1"/>
    <col min="3612" max="3840" width="11.42578125" style="210"/>
    <col min="3841" max="3841" width="7.42578125" style="210" customWidth="1"/>
    <col min="3842" max="3842" width="7.140625" style="210" customWidth="1"/>
    <col min="3843" max="3843" width="18.28515625" style="210" customWidth="1"/>
    <col min="3844" max="3844" width="2.28515625" style="210" customWidth="1"/>
    <col min="3845" max="3845" width="2.7109375" style="210" customWidth="1"/>
    <col min="3846" max="3852" width="2.28515625" style="210" customWidth="1"/>
    <col min="3853" max="3853" width="2.7109375" style="210" customWidth="1"/>
    <col min="3854" max="3856" width="2.28515625" style="210" customWidth="1"/>
    <col min="3857" max="3857" width="2.5703125" style="210" customWidth="1"/>
    <col min="3858" max="3858" width="6" style="210" customWidth="1"/>
    <col min="3859" max="3859" width="4" style="210" customWidth="1"/>
    <col min="3860" max="3860" width="1.42578125" style="210" customWidth="1"/>
    <col min="3861" max="3861" width="4.5703125" style="210" customWidth="1"/>
    <col min="3862" max="3862" width="2" style="210" customWidth="1"/>
    <col min="3863" max="3863" width="4.140625" style="210" customWidth="1"/>
    <col min="3864" max="3864" width="1.140625" style="210" customWidth="1"/>
    <col min="3865" max="3865" width="4" style="210" customWidth="1"/>
    <col min="3866" max="3867" width="0" style="210" hidden="1" customWidth="1"/>
    <col min="3868" max="4096" width="11.42578125" style="210"/>
    <col min="4097" max="4097" width="7.42578125" style="210" customWidth="1"/>
    <col min="4098" max="4098" width="7.140625" style="210" customWidth="1"/>
    <col min="4099" max="4099" width="18.28515625" style="210" customWidth="1"/>
    <col min="4100" max="4100" width="2.28515625" style="210" customWidth="1"/>
    <col min="4101" max="4101" width="2.7109375" style="210" customWidth="1"/>
    <col min="4102" max="4108" width="2.28515625" style="210" customWidth="1"/>
    <col min="4109" max="4109" width="2.7109375" style="210" customWidth="1"/>
    <col min="4110" max="4112" width="2.28515625" style="210" customWidth="1"/>
    <col min="4113" max="4113" width="2.5703125" style="210" customWidth="1"/>
    <col min="4114" max="4114" width="6" style="210" customWidth="1"/>
    <col min="4115" max="4115" width="4" style="210" customWidth="1"/>
    <col min="4116" max="4116" width="1.42578125" style="210" customWidth="1"/>
    <col min="4117" max="4117" width="4.5703125" style="210" customWidth="1"/>
    <col min="4118" max="4118" width="2" style="210" customWidth="1"/>
    <col min="4119" max="4119" width="4.140625" style="210" customWidth="1"/>
    <col min="4120" max="4120" width="1.140625" style="210" customWidth="1"/>
    <col min="4121" max="4121" width="4" style="210" customWidth="1"/>
    <col min="4122" max="4123" width="0" style="210" hidden="1" customWidth="1"/>
    <col min="4124" max="4352" width="11.42578125" style="210"/>
    <col min="4353" max="4353" width="7.42578125" style="210" customWidth="1"/>
    <col min="4354" max="4354" width="7.140625" style="210" customWidth="1"/>
    <col min="4355" max="4355" width="18.28515625" style="210" customWidth="1"/>
    <col min="4356" max="4356" width="2.28515625" style="210" customWidth="1"/>
    <col min="4357" max="4357" width="2.7109375" style="210" customWidth="1"/>
    <col min="4358" max="4364" width="2.28515625" style="210" customWidth="1"/>
    <col min="4365" max="4365" width="2.7109375" style="210" customWidth="1"/>
    <col min="4366" max="4368" width="2.28515625" style="210" customWidth="1"/>
    <col min="4369" max="4369" width="2.5703125" style="210" customWidth="1"/>
    <col min="4370" max="4370" width="6" style="210" customWidth="1"/>
    <col min="4371" max="4371" width="4" style="210" customWidth="1"/>
    <col min="4372" max="4372" width="1.42578125" style="210" customWidth="1"/>
    <col min="4373" max="4373" width="4.5703125" style="210" customWidth="1"/>
    <col min="4374" max="4374" width="2" style="210" customWidth="1"/>
    <col min="4375" max="4375" width="4.140625" style="210" customWidth="1"/>
    <col min="4376" max="4376" width="1.140625" style="210" customWidth="1"/>
    <col min="4377" max="4377" width="4" style="210" customWidth="1"/>
    <col min="4378" max="4379" width="0" style="210" hidden="1" customWidth="1"/>
    <col min="4380" max="4608" width="11.42578125" style="210"/>
    <col min="4609" max="4609" width="7.42578125" style="210" customWidth="1"/>
    <col min="4610" max="4610" width="7.140625" style="210" customWidth="1"/>
    <col min="4611" max="4611" width="18.28515625" style="210" customWidth="1"/>
    <col min="4612" max="4612" width="2.28515625" style="210" customWidth="1"/>
    <col min="4613" max="4613" width="2.7109375" style="210" customWidth="1"/>
    <col min="4614" max="4620" width="2.28515625" style="210" customWidth="1"/>
    <col min="4621" max="4621" width="2.7109375" style="210" customWidth="1"/>
    <col min="4622" max="4624" width="2.28515625" style="210" customWidth="1"/>
    <col min="4625" max="4625" width="2.5703125" style="210" customWidth="1"/>
    <col min="4626" max="4626" width="6" style="210" customWidth="1"/>
    <col min="4627" max="4627" width="4" style="210" customWidth="1"/>
    <col min="4628" max="4628" width="1.42578125" style="210" customWidth="1"/>
    <col min="4629" max="4629" width="4.5703125" style="210" customWidth="1"/>
    <col min="4630" max="4630" width="2" style="210" customWidth="1"/>
    <col min="4631" max="4631" width="4.140625" style="210" customWidth="1"/>
    <col min="4632" max="4632" width="1.140625" style="210" customWidth="1"/>
    <col min="4633" max="4633" width="4" style="210" customWidth="1"/>
    <col min="4634" max="4635" width="0" style="210" hidden="1" customWidth="1"/>
    <col min="4636" max="4864" width="11.42578125" style="210"/>
    <col min="4865" max="4865" width="7.42578125" style="210" customWidth="1"/>
    <col min="4866" max="4866" width="7.140625" style="210" customWidth="1"/>
    <col min="4867" max="4867" width="18.28515625" style="210" customWidth="1"/>
    <col min="4868" max="4868" width="2.28515625" style="210" customWidth="1"/>
    <col min="4869" max="4869" width="2.7109375" style="210" customWidth="1"/>
    <col min="4870" max="4876" width="2.28515625" style="210" customWidth="1"/>
    <col min="4877" max="4877" width="2.7109375" style="210" customWidth="1"/>
    <col min="4878" max="4880" width="2.28515625" style="210" customWidth="1"/>
    <col min="4881" max="4881" width="2.5703125" style="210" customWidth="1"/>
    <col min="4882" max="4882" width="6" style="210" customWidth="1"/>
    <col min="4883" max="4883" width="4" style="210" customWidth="1"/>
    <col min="4884" max="4884" width="1.42578125" style="210" customWidth="1"/>
    <col min="4885" max="4885" width="4.5703125" style="210" customWidth="1"/>
    <col min="4886" max="4886" width="2" style="210" customWidth="1"/>
    <col min="4887" max="4887" width="4.140625" style="210" customWidth="1"/>
    <col min="4888" max="4888" width="1.140625" style="210" customWidth="1"/>
    <col min="4889" max="4889" width="4" style="210" customWidth="1"/>
    <col min="4890" max="4891" width="0" style="210" hidden="1" customWidth="1"/>
    <col min="4892" max="5120" width="11.42578125" style="210"/>
    <col min="5121" max="5121" width="7.42578125" style="210" customWidth="1"/>
    <col min="5122" max="5122" width="7.140625" style="210" customWidth="1"/>
    <col min="5123" max="5123" width="18.28515625" style="210" customWidth="1"/>
    <col min="5124" max="5124" width="2.28515625" style="210" customWidth="1"/>
    <col min="5125" max="5125" width="2.7109375" style="210" customWidth="1"/>
    <col min="5126" max="5132" width="2.28515625" style="210" customWidth="1"/>
    <col min="5133" max="5133" width="2.7109375" style="210" customWidth="1"/>
    <col min="5134" max="5136" width="2.28515625" style="210" customWidth="1"/>
    <col min="5137" max="5137" width="2.5703125" style="210" customWidth="1"/>
    <col min="5138" max="5138" width="6" style="210" customWidth="1"/>
    <col min="5139" max="5139" width="4" style="210" customWidth="1"/>
    <col min="5140" max="5140" width="1.42578125" style="210" customWidth="1"/>
    <col min="5141" max="5141" width="4.5703125" style="210" customWidth="1"/>
    <col min="5142" max="5142" width="2" style="210" customWidth="1"/>
    <col min="5143" max="5143" width="4.140625" style="210" customWidth="1"/>
    <col min="5144" max="5144" width="1.140625" style="210" customWidth="1"/>
    <col min="5145" max="5145" width="4" style="210" customWidth="1"/>
    <col min="5146" max="5147" width="0" style="210" hidden="1" customWidth="1"/>
    <col min="5148" max="5376" width="11.42578125" style="210"/>
    <col min="5377" max="5377" width="7.42578125" style="210" customWidth="1"/>
    <col min="5378" max="5378" width="7.140625" style="210" customWidth="1"/>
    <col min="5379" max="5379" width="18.28515625" style="210" customWidth="1"/>
    <col min="5380" max="5380" width="2.28515625" style="210" customWidth="1"/>
    <col min="5381" max="5381" width="2.7109375" style="210" customWidth="1"/>
    <col min="5382" max="5388" width="2.28515625" style="210" customWidth="1"/>
    <col min="5389" max="5389" width="2.7109375" style="210" customWidth="1"/>
    <col min="5390" max="5392" width="2.28515625" style="210" customWidth="1"/>
    <col min="5393" max="5393" width="2.5703125" style="210" customWidth="1"/>
    <col min="5394" max="5394" width="6" style="210" customWidth="1"/>
    <col min="5395" max="5395" width="4" style="210" customWidth="1"/>
    <col min="5396" max="5396" width="1.42578125" style="210" customWidth="1"/>
    <col min="5397" max="5397" width="4.5703125" style="210" customWidth="1"/>
    <col min="5398" max="5398" width="2" style="210" customWidth="1"/>
    <col min="5399" max="5399" width="4.140625" style="210" customWidth="1"/>
    <col min="5400" max="5400" width="1.140625" style="210" customWidth="1"/>
    <col min="5401" max="5401" width="4" style="210" customWidth="1"/>
    <col min="5402" max="5403" width="0" style="210" hidden="1" customWidth="1"/>
    <col min="5404" max="5632" width="11.42578125" style="210"/>
    <col min="5633" max="5633" width="7.42578125" style="210" customWidth="1"/>
    <col min="5634" max="5634" width="7.140625" style="210" customWidth="1"/>
    <col min="5635" max="5635" width="18.28515625" style="210" customWidth="1"/>
    <col min="5636" max="5636" width="2.28515625" style="210" customWidth="1"/>
    <col min="5637" max="5637" width="2.7109375" style="210" customWidth="1"/>
    <col min="5638" max="5644" width="2.28515625" style="210" customWidth="1"/>
    <col min="5645" max="5645" width="2.7109375" style="210" customWidth="1"/>
    <col min="5646" max="5648" width="2.28515625" style="210" customWidth="1"/>
    <col min="5649" max="5649" width="2.5703125" style="210" customWidth="1"/>
    <col min="5650" max="5650" width="6" style="210" customWidth="1"/>
    <col min="5651" max="5651" width="4" style="210" customWidth="1"/>
    <col min="5652" max="5652" width="1.42578125" style="210" customWidth="1"/>
    <col min="5653" max="5653" width="4.5703125" style="210" customWidth="1"/>
    <col min="5654" max="5654" width="2" style="210" customWidth="1"/>
    <col min="5655" max="5655" width="4.140625" style="210" customWidth="1"/>
    <col min="5656" max="5656" width="1.140625" style="210" customWidth="1"/>
    <col min="5657" max="5657" width="4" style="210" customWidth="1"/>
    <col min="5658" max="5659" width="0" style="210" hidden="1" customWidth="1"/>
    <col min="5660" max="5888" width="11.42578125" style="210"/>
    <col min="5889" max="5889" width="7.42578125" style="210" customWidth="1"/>
    <col min="5890" max="5890" width="7.140625" style="210" customWidth="1"/>
    <col min="5891" max="5891" width="18.28515625" style="210" customWidth="1"/>
    <col min="5892" max="5892" width="2.28515625" style="210" customWidth="1"/>
    <col min="5893" max="5893" width="2.7109375" style="210" customWidth="1"/>
    <col min="5894" max="5900" width="2.28515625" style="210" customWidth="1"/>
    <col min="5901" max="5901" width="2.7109375" style="210" customWidth="1"/>
    <col min="5902" max="5904" width="2.28515625" style="210" customWidth="1"/>
    <col min="5905" max="5905" width="2.5703125" style="210" customWidth="1"/>
    <col min="5906" max="5906" width="6" style="210" customWidth="1"/>
    <col min="5907" max="5907" width="4" style="210" customWidth="1"/>
    <col min="5908" max="5908" width="1.42578125" style="210" customWidth="1"/>
    <col min="5909" max="5909" width="4.5703125" style="210" customWidth="1"/>
    <col min="5910" max="5910" width="2" style="210" customWidth="1"/>
    <col min="5911" max="5911" width="4.140625" style="210" customWidth="1"/>
    <col min="5912" max="5912" width="1.140625" style="210" customWidth="1"/>
    <col min="5913" max="5913" width="4" style="210" customWidth="1"/>
    <col min="5914" max="5915" width="0" style="210" hidden="1" customWidth="1"/>
    <col min="5916" max="6144" width="11.42578125" style="210"/>
    <col min="6145" max="6145" width="7.42578125" style="210" customWidth="1"/>
    <col min="6146" max="6146" width="7.140625" style="210" customWidth="1"/>
    <col min="6147" max="6147" width="18.28515625" style="210" customWidth="1"/>
    <col min="6148" max="6148" width="2.28515625" style="210" customWidth="1"/>
    <col min="6149" max="6149" width="2.7109375" style="210" customWidth="1"/>
    <col min="6150" max="6156" width="2.28515625" style="210" customWidth="1"/>
    <col min="6157" max="6157" width="2.7109375" style="210" customWidth="1"/>
    <col min="6158" max="6160" width="2.28515625" style="210" customWidth="1"/>
    <col min="6161" max="6161" width="2.5703125" style="210" customWidth="1"/>
    <col min="6162" max="6162" width="6" style="210" customWidth="1"/>
    <col min="6163" max="6163" width="4" style="210" customWidth="1"/>
    <col min="6164" max="6164" width="1.42578125" style="210" customWidth="1"/>
    <col min="6165" max="6165" width="4.5703125" style="210" customWidth="1"/>
    <col min="6166" max="6166" width="2" style="210" customWidth="1"/>
    <col min="6167" max="6167" width="4.140625" style="210" customWidth="1"/>
    <col min="6168" max="6168" width="1.140625" style="210" customWidth="1"/>
    <col min="6169" max="6169" width="4" style="210" customWidth="1"/>
    <col min="6170" max="6171" width="0" style="210" hidden="1" customWidth="1"/>
    <col min="6172" max="6400" width="11.42578125" style="210"/>
    <col min="6401" max="6401" width="7.42578125" style="210" customWidth="1"/>
    <col min="6402" max="6402" width="7.140625" style="210" customWidth="1"/>
    <col min="6403" max="6403" width="18.28515625" style="210" customWidth="1"/>
    <col min="6404" max="6404" width="2.28515625" style="210" customWidth="1"/>
    <col min="6405" max="6405" width="2.7109375" style="210" customWidth="1"/>
    <col min="6406" max="6412" width="2.28515625" style="210" customWidth="1"/>
    <col min="6413" max="6413" width="2.7109375" style="210" customWidth="1"/>
    <col min="6414" max="6416" width="2.28515625" style="210" customWidth="1"/>
    <col min="6417" max="6417" width="2.5703125" style="210" customWidth="1"/>
    <col min="6418" max="6418" width="6" style="210" customWidth="1"/>
    <col min="6419" max="6419" width="4" style="210" customWidth="1"/>
    <col min="6420" max="6420" width="1.42578125" style="210" customWidth="1"/>
    <col min="6421" max="6421" width="4.5703125" style="210" customWidth="1"/>
    <col min="6422" max="6422" width="2" style="210" customWidth="1"/>
    <col min="6423" max="6423" width="4.140625" style="210" customWidth="1"/>
    <col min="6424" max="6424" width="1.140625" style="210" customWidth="1"/>
    <col min="6425" max="6425" width="4" style="210" customWidth="1"/>
    <col min="6426" max="6427" width="0" style="210" hidden="1" customWidth="1"/>
    <col min="6428" max="6656" width="11.42578125" style="210"/>
    <col min="6657" max="6657" width="7.42578125" style="210" customWidth="1"/>
    <col min="6658" max="6658" width="7.140625" style="210" customWidth="1"/>
    <col min="6659" max="6659" width="18.28515625" style="210" customWidth="1"/>
    <col min="6660" max="6660" width="2.28515625" style="210" customWidth="1"/>
    <col min="6661" max="6661" width="2.7109375" style="210" customWidth="1"/>
    <col min="6662" max="6668" width="2.28515625" style="210" customWidth="1"/>
    <col min="6669" max="6669" width="2.7109375" style="210" customWidth="1"/>
    <col min="6670" max="6672" width="2.28515625" style="210" customWidth="1"/>
    <col min="6673" max="6673" width="2.5703125" style="210" customWidth="1"/>
    <col min="6674" max="6674" width="6" style="210" customWidth="1"/>
    <col min="6675" max="6675" width="4" style="210" customWidth="1"/>
    <col min="6676" max="6676" width="1.42578125" style="210" customWidth="1"/>
    <col min="6677" max="6677" width="4.5703125" style="210" customWidth="1"/>
    <col min="6678" max="6678" width="2" style="210" customWidth="1"/>
    <col min="6679" max="6679" width="4.140625" style="210" customWidth="1"/>
    <col min="6680" max="6680" width="1.140625" style="210" customWidth="1"/>
    <col min="6681" max="6681" width="4" style="210" customWidth="1"/>
    <col min="6682" max="6683" width="0" style="210" hidden="1" customWidth="1"/>
    <col min="6684" max="6912" width="11.42578125" style="210"/>
    <col min="6913" max="6913" width="7.42578125" style="210" customWidth="1"/>
    <col min="6914" max="6914" width="7.140625" style="210" customWidth="1"/>
    <col min="6915" max="6915" width="18.28515625" style="210" customWidth="1"/>
    <col min="6916" max="6916" width="2.28515625" style="210" customWidth="1"/>
    <col min="6917" max="6917" width="2.7109375" style="210" customWidth="1"/>
    <col min="6918" max="6924" width="2.28515625" style="210" customWidth="1"/>
    <col min="6925" max="6925" width="2.7109375" style="210" customWidth="1"/>
    <col min="6926" max="6928" width="2.28515625" style="210" customWidth="1"/>
    <col min="6929" max="6929" width="2.5703125" style="210" customWidth="1"/>
    <col min="6930" max="6930" width="6" style="210" customWidth="1"/>
    <col min="6931" max="6931" width="4" style="210" customWidth="1"/>
    <col min="6932" max="6932" width="1.42578125" style="210" customWidth="1"/>
    <col min="6933" max="6933" width="4.5703125" style="210" customWidth="1"/>
    <col min="6934" max="6934" width="2" style="210" customWidth="1"/>
    <col min="6935" max="6935" width="4.140625" style="210" customWidth="1"/>
    <col min="6936" max="6936" width="1.140625" style="210" customWidth="1"/>
    <col min="6937" max="6937" width="4" style="210" customWidth="1"/>
    <col min="6938" max="6939" width="0" style="210" hidden="1" customWidth="1"/>
    <col min="6940" max="7168" width="11.42578125" style="210"/>
    <col min="7169" max="7169" width="7.42578125" style="210" customWidth="1"/>
    <col min="7170" max="7170" width="7.140625" style="210" customWidth="1"/>
    <col min="7171" max="7171" width="18.28515625" style="210" customWidth="1"/>
    <col min="7172" max="7172" width="2.28515625" style="210" customWidth="1"/>
    <col min="7173" max="7173" width="2.7109375" style="210" customWidth="1"/>
    <col min="7174" max="7180" width="2.28515625" style="210" customWidth="1"/>
    <col min="7181" max="7181" width="2.7109375" style="210" customWidth="1"/>
    <col min="7182" max="7184" width="2.28515625" style="210" customWidth="1"/>
    <col min="7185" max="7185" width="2.5703125" style="210" customWidth="1"/>
    <col min="7186" max="7186" width="6" style="210" customWidth="1"/>
    <col min="7187" max="7187" width="4" style="210" customWidth="1"/>
    <col min="7188" max="7188" width="1.42578125" style="210" customWidth="1"/>
    <col min="7189" max="7189" width="4.5703125" style="210" customWidth="1"/>
    <col min="7190" max="7190" width="2" style="210" customWidth="1"/>
    <col min="7191" max="7191" width="4.140625" style="210" customWidth="1"/>
    <col min="7192" max="7192" width="1.140625" style="210" customWidth="1"/>
    <col min="7193" max="7193" width="4" style="210" customWidth="1"/>
    <col min="7194" max="7195" width="0" style="210" hidden="1" customWidth="1"/>
    <col min="7196" max="7424" width="11.42578125" style="210"/>
    <col min="7425" max="7425" width="7.42578125" style="210" customWidth="1"/>
    <col min="7426" max="7426" width="7.140625" style="210" customWidth="1"/>
    <col min="7427" max="7427" width="18.28515625" style="210" customWidth="1"/>
    <col min="7428" max="7428" width="2.28515625" style="210" customWidth="1"/>
    <col min="7429" max="7429" width="2.7109375" style="210" customWidth="1"/>
    <col min="7430" max="7436" width="2.28515625" style="210" customWidth="1"/>
    <col min="7437" max="7437" width="2.7109375" style="210" customWidth="1"/>
    <col min="7438" max="7440" width="2.28515625" style="210" customWidth="1"/>
    <col min="7441" max="7441" width="2.5703125" style="210" customWidth="1"/>
    <col min="7442" max="7442" width="6" style="210" customWidth="1"/>
    <col min="7443" max="7443" width="4" style="210" customWidth="1"/>
    <col min="7444" max="7444" width="1.42578125" style="210" customWidth="1"/>
    <col min="7445" max="7445" width="4.5703125" style="210" customWidth="1"/>
    <col min="7446" max="7446" width="2" style="210" customWidth="1"/>
    <col min="7447" max="7447" width="4.140625" style="210" customWidth="1"/>
    <col min="7448" max="7448" width="1.140625" style="210" customWidth="1"/>
    <col min="7449" max="7449" width="4" style="210" customWidth="1"/>
    <col min="7450" max="7451" width="0" style="210" hidden="1" customWidth="1"/>
    <col min="7452" max="7680" width="11.42578125" style="210"/>
    <col min="7681" max="7681" width="7.42578125" style="210" customWidth="1"/>
    <col min="7682" max="7682" width="7.140625" style="210" customWidth="1"/>
    <col min="7683" max="7683" width="18.28515625" style="210" customWidth="1"/>
    <col min="7684" max="7684" width="2.28515625" style="210" customWidth="1"/>
    <col min="7685" max="7685" width="2.7109375" style="210" customWidth="1"/>
    <col min="7686" max="7692" width="2.28515625" style="210" customWidth="1"/>
    <col min="7693" max="7693" width="2.7109375" style="210" customWidth="1"/>
    <col min="7694" max="7696" width="2.28515625" style="210" customWidth="1"/>
    <col min="7697" max="7697" width="2.5703125" style="210" customWidth="1"/>
    <col min="7698" max="7698" width="6" style="210" customWidth="1"/>
    <col min="7699" max="7699" width="4" style="210" customWidth="1"/>
    <col min="7700" max="7700" width="1.42578125" style="210" customWidth="1"/>
    <col min="7701" max="7701" width="4.5703125" style="210" customWidth="1"/>
    <col min="7702" max="7702" width="2" style="210" customWidth="1"/>
    <col min="7703" max="7703" width="4.140625" style="210" customWidth="1"/>
    <col min="7704" max="7704" width="1.140625" style="210" customWidth="1"/>
    <col min="7705" max="7705" width="4" style="210" customWidth="1"/>
    <col min="7706" max="7707" width="0" style="210" hidden="1" customWidth="1"/>
    <col min="7708" max="7936" width="11.42578125" style="210"/>
    <col min="7937" max="7937" width="7.42578125" style="210" customWidth="1"/>
    <col min="7938" max="7938" width="7.140625" style="210" customWidth="1"/>
    <col min="7939" max="7939" width="18.28515625" style="210" customWidth="1"/>
    <col min="7940" max="7940" width="2.28515625" style="210" customWidth="1"/>
    <col min="7941" max="7941" width="2.7109375" style="210" customWidth="1"/>
    <col min="7942" max="7948" width="2.28515625" style="210" customWidth="1"/>
    <col min="7949" max="7949" width="2.7109375" style="210" customWidth="1"/>
    <col min="7950" max="7952" width="2.28515625" style="210" customWidth="1"/>
    <col min="7953" max="7953" width="2.5703125" style="210" customWidth="1"/>
    <col min="7954" max="7954" width="6" style="210" customWidth="1"/>
    <col min="7955" max="7955" width="4" style="210" customWidth="1"/>
    <col min="7956" max="7956" width="1.42578125" style="210" customWidth="1"/>
    <col min="7957" max="7957" width="4.5703125" style="210" customWidth="1"/>
    <col min="7958" max="7958" width="2" style="210" customWidth="1"/>
    <col min="7959" max="7959" width="4.140625" style="210" customWidth="1"/>
    <col min="7960" max="7960" width="1.140625" style="210" customWidth="1"/>
    <col min="7961" max="7961" width="4" style="210" customWidth="1"/>
    <col min="7962" max="7963" width="0" style="210" hidden="1" customWidth="1"/>
    <col min="7964" max="8192" width="11.42578125" style="210"/>
    <col min="8193" max="8193" width="7.42578125" style="210" customWidth="1"/>
    <col min="8194" max="8194" width="7.140625" style="210" customWidth="1"/>
    <col min="8195" max="8195" width="18.28515625" style="210" customWidth="1"/>
    <col min="8196" max="8196" width="2.28515625" style="210" customWidth="1"/>
    <col min="8197" max="8197" width="2.7109375" style="210" customWidth="1"/>
    <col min="8198" max="8204" width="2.28515625" style="210" customWidth="1"/>
    <col min="8205" max="8205" width="2.7109375" style="210" customWidth="1"/>
    <col min="8206" max="8208" width="2.28515625" style="210" customWidth="1"/>
    <col min="8209" max="8209" width="2.5703125" style="210" customWidth="1"/>
    <col min="8210" max="8210" width="6" style="210" customWidth="1"/>
    <col min="8211" max="8211" width="4" style="210" customWidth="1"/>
    <col min="8212" max="8212" width="1.42578125" style="210" customWidth="1"/>
    <col min="8213" max="8213" width="4.5703125" style="210" customWidth="1"/>
    <col min="8214" max="8214" width="2" style="210" customWidth="1"/>
    <col min="8215" max="8215" width="4.140625" style="210" customWidth="1"/>
    <col min="8216" max="8216" width="1.140625" style="210" customWidth="1"/>
    <col min="8217" max="8217" width="4" style="210" customWidth="1"/>
    <col min="8218" max="8219" width="0" style="210" hidden="1" customWidth="1"/>
    <col min="8220" max="8448" width="11.42578125" style="210"/>
    <col min="8449" max="8449" width="7.42578125" style="210" customWidth="1"/>
    <col min="8450" max="8450" width="7.140625" style="210" customWidth="1"/>
    <col min="8451" max="8451" width="18.28515625" style="210" customWidth="1"/>
    <col min="8452" max="8452" width="2.28515625" style="210" customWidth="1"/>
    <col min="8453" max="8453" width="2.7109375" style="210" customWidth="1"/>
    <col min="8454" max="8460" width="2.28515625" style="210" customWidth="1"/>
    <col min="8461" max="8461" width="2.7109375" style="210" customWidth="1"/>
    <col min="8462" max="8464" width="2.28515625" style="210" customWidth="1"/>
    <col min="8465" max="8465" width="2.5703125" style="210" customWidth="1"/>
    <col min="8466" max="8466" width="6" style="210" customWidth="1"/>
    <col min="8467" max="8467" width="4" style="210" customWidth="1"/>
    <col min="8468" max="8468" width="1.42578125" style="210" customWidth="1"/>
    <col min="8469" max="8469" width="4.5703125" style="210" customWidth="1"/>
    <col min="8470" max="8470" width="2" style="210" customWidth="1"/>
    <col min="8471" max="8471" width="4.140625" style="210" customWidth="1"/>
    <col min="8472" max="8472" width="1.140625" style="210" customWidth="1"/>
    <col min="8473" max="8473" width="4" style="210" customWidth="1"/>
    <col min="8474" max="8475" width="0" style="210" hidden="1" customWidth="1"/>
    <col min="8476" max="8704" width="11.42578125" style="210"/>
    <col min="8705" max="8705" width="7.42578125" style="210" customWidth="1"/>
    <col min="8706" max="8706" width="7.140625" style="210" customWidth="1"/>
    <col min="8707" max="8707" width="18.28515625" style="210" customWidth="1"/>
    <col min="8708" max="8708" width="2.28515625" style="210" customWidth="1"/>
    <col min="8709" max="8709" width="2.7109375" style="210" customWidth="1"/>
    <col min="8710" max="8716" width="2.28515625" style="210" customWidth="1"/>
    <col min="8717" max="8717" width="2.7109375" style="210" customWidth="1"/>
    <col min="8718" max="8720" width="2.28515625" style="210" customWidth="1"/>
    <col min="8721" max="8721" width="2.5703125" style="210" customWidth="1"/>
    <col min="8722" max="8722" width="6" style="210" customWidth="1"/>
    <col min="8723" max="8723" width="4" style="210" customWidth="1"/>
    <col min="8724" max="8724" width="1.42578125" style="210" customWidth="1"/>
    <col min="8725" max="8725" width="4.5703125" style="210" customWidth="1"/>
    <col min="8726" max="8726" width="2" style="210" customWidth="1"/>
    <col min="8727" max="8727" width="4.140625" style="210" customWidth="1"/>
    <col min="8728" max="8728" width="1.140625" style="210" customWidth="1"/>
    <col min="8729" max="8729" width="4" style="210" customWidth="1"/>
    <col min="8730" max="8731" width="0" style="210" hidden="1" customWidth="1"/>
    <col min="8732" max="8960" width="11.42578125" style="210"/>
    <col min="8961" max="8961" width="7.42578125" style="210" customWidth="1"/>
    <col min="8962" max="8962" width="7.140625" style="210" customWidth="1"/>
    <col min="8963" max="8963" width="18.28515625" style="210" customWidth="1"/>
    <col min="8964" max="8964" width="2.28515625" style="210" customWidth="1"/>
    <col min="8965" max="8965" width="2.7109375" style="210" customWidth="1"/>
    <col min="8966" max="8972" width="2.28515625" style="210" customWidth="1"/>
    <col min="8973" max="8973" width="2.7109375" style="210" customWidth="1"/>
    <col min="8974" max="8976" width="2.28515625" style="210" customWidth="1"/>
    <col min="8977" max="8977" width="2.5703125" style="210" customWidth="1"/>
    <col min="8978" max="8978" width="6" style="210" customWidth="1"/>
    <col min="8979" max="8979" width="4" style="210" customWidth="1"/>
    <col min="8980" max="8980" width="1.42578125" style="210" customWidth="1"/>
    <col min="8981" max="8981" width="4.5703125" style="210" customWidth="1"/>
    <col min="8982" max="8982" width="2" style="210" customWidth="1"/>
    <col min="8983" max="8983" width="4.140625" style="210" customWidth="1"/>
    <col min="8984" max="8984" width="1.140625" style="210" customWidth="1"/>
    <col min="8985" max="8985" width="4" style="210" customWidth="1"/>
    <col min="8986" max="8987" width="0" style="210" hidden="1" customWidth="1"/>
    <col min="8988" max="9216" width="11.42578125" style="210"/>
    <col min="9217" max="9217" width="7.42578125" style="210" customWidth="1"/>
    <col min="9218" max="9218" width="7.140625" style="210" customWidth="1"/>
    <col min="9219" max="9219" width="18.28515625" style="210" customWidth="1"/>
    <col min="9220" max="9220" width="2.28515625" style="210" customWidth="1"/>
    <col min="9221" max="9221" width="2.7109375" style="210" customWidth="1"/>
    <col min="9222" max="9228" width="2.28515625" style="210" customWidth="1"/>
    <col min="9229" max="9229" width="2.7109375" style="210" customWidth="1"/>
    <col min="9230" max="9232" width="2.28515625" style="210" customWidth="1"/>
    <col min="9233" max="9233" width="2.5703125" style="210" customWidth="1"/>
    <col min="9234" max="9234" width="6" style="210" customWidth="1"/>
    <col min="9235" max="9235" width="4" style="210" customWidth="1"/>
    <col min="9236" max="9236" width="1.42578125" style="210" customWidth="1"/>
    <col min="9237" max="9237" width="4.5703125" style="210" customWidth="1"/>
    <col min="9238" max="9238" width="2" style="210" customWidth="1"/>
    <col min="9239" max="9239" width="4.140625" style="210" customWidth="1"/>
    <col min="9240" max="9240" width="1.140625" style="210" customWidth="1"/>
    <col min="9241" max="9241" width="4" style="210" customWidth="1"/>
    <col min="9242" max="9243" width="0" style="210" hidden="1" customWidth="1"/>
    <col min="9244" max="9472" width="11.42578125" style="210"/>
    <col min="9473" max="9473" width="7.42578125" style="210" customWidth="1"/>
    <col min="9474" max="9474" width="7.140625" style="210" customWidth="1"/>
    <col min="9475" max="9475" width="18.28515625" style="210" customWidth="1"/>
    <col min="9476" max="9476" width="2.28515625" style="210" customWidth="1"/>
    <col min="9477" max="9477" width="2.7109375" style="210" customWidth="1"/>
    <col min="9478" max="9484" width="2.28515625" style="210" customWidth="1"/>
    <col min="9485" max="9485" width="2.7109375" style="210" customWidth="1"/>
    <col min="9486" max="9488" width="2.28515625" style="210" customWidth="1"/>
    <col min="9489" max="9489" width="2.5703125" style="210" customWidth="1"/>
    <col min="9490" max="9490" width="6" style="210" customWidth="1"/>
    <col min="9491" max="9491" width="4" style="210" customWidth="1"/>
    <col min="9492" max="9492" width="1.42578125" style="210" customWidth="1"/>
    <col min="9493" max="9493" width="4.5703125" style="210" customWidth="1"/>
    <col min="9494" max="9494" width="2" style="210" customWidth="1"/>
    <col min="9495" max="9495" width="4.140625" style="210" customWidth="1"/>
    <col min="9496" max="9496" width="1.140625" style="210" customWidth="1"/>
    <col min="9497" max="9497" width="4" style="210" customWidth="1"/>
    <col min="9498" max="9499" width="0" style="210" hidden="1" customWidth="1"/>
    <col min="9500" max="9728" width="11.42578125" style="210"/>
    <col min="9729" max="9729" width="7.42578125" style="210" customWidth="1"/>
    <col min="9730" max="9730" width="7.140625" style="210" customWidth="1"/>
    <col min="9731" max="9731" width="18.28515625" style="210" customWidth="1"/>
    <col min="9732" max="9732" width="2.28515625" style="210" customWidth="1"/>
    <col min="9733" max="9733" width="2.7109375" style="210" customWidth="1"/>
    <col min="9734" max="9740" width="2.28515625" style="210" customWidth="1"/>
    <col min="9741" max="9741" width="2.7109375" style="210" customWidth="1"/>
    <col min="9742" max="9744" width="2.28515625" style="210" customWidth="1"/>
    <col min="9745" max="9745" width="2.5703125" style="210" customWidth="1"/>
    <col min="9746" max="9746" width="6" style="210" customWidth="1"/>
    <col min="9747" max="9747" width="4" style="210" customWidth="1"/>
    <col min="9748" max="9748" width="1.42578125" style="210" customWidth="1"/>
    <col min="9749" max="9749" width="4.5703125" style="210" customWidth="1"/>
    <col min="9750" max="9750" width="2" style="210" customWidth="1"/>
    <col min="9751" max="9751" width="4.140625" style="210" customWidth="1"/>
    <col min="9752" max="9752" width="1.140625" style="210" customWidth="1"/>
    <col min="9753" max="9753" width="4" style="210" customWidth="1"/>
    <col min="9754" max="9755" width="0" style="210" hidden="1" customWidth="1"/>
    <col min="9756" max="9984" width="11.42578125" style="210"/>
    <col min="9985" max="9985" width="7.42578125" style="210" customWidth="1"/>
    <col min="9986" max="9986" width="7.140625" style="210" customWidth="1"/>
    <col min="9987" max="9987" width="18.28515625" style="210" customWidth="1"/>
    <col min="9988" max="9988" width="2.28515625" style="210" customWidth="1"/>
    <col min="9989" max="9989" width="2.7109375" style="210" customWidth="1"/>
    <col min="9990" max="9996" width="2.28515625" style="210" customWidth="1"/>
    <col min="9997" max="9997" width="2.7109375" style="210" customWidth="1"/>
    <col min="9998" max="10000" width="2.28515625" style="210" customWidth="1"/>
    <col min="10001" max="10001" width="2.5703125" style="210" customWidth="1"/>
    <col min="10002" max="10002" width="6" style="210" customWidth="1"/>
    <col min="10003" max="10003" width="4" style="210" customWidth="1"/>
    <col min="10004" max="10004" width="1.42578125" style="210" customWidth="1"/>
    <col min="10005" max="10005" width="4.5703125" style="210" customWidth="1"/>
    <col min="10006" max="10006" width="2" style="210" customWidth="1"/>
    <col min="10007" max="10007" width="4.140625" style="210" customWidth="1"/>
    <col min="10008" max="10008" width="1.140625" style="210" customWidth="1"/>
    <col min="10009" max="10009" width="4" style="210" customWidth="1"/>
    <col min="10010" max="10011" width="0" style="210" hidden="1" customWidth="1"/>
    <col min="10012" max="10240" width="11.42578125" style="210"/>
    <col min="10241" max="10241" width="7.42578125" style="210" customWidth="1"/>
    <col min="10242" max="10242" width="7.140625" style="210" customWidth="1"/>
    <col min="10243" max="10243" width="18.28515625" style="210" customWidth="1"/>
    <col min="10244" max="10244" width="2.28515625" style="210" customWidth="1"/>
    <col min="10245" max="10245" width="2.7109375" style="210" customWidth="1"/>
    <col min="10246" max="10252" width="2.28515625" style="210" customWidth="1"/>
    <col min="10253" max="10253" width="2.7109375" style="210" customWidth="1"/>
    <col min="10254" max="10256" width="2.28515625" style="210" customWidth="1"/>
    <col min="10257" max="10257" width="2.5703125" style="210" customWidth="1"/>
    <col min="10258" max="10258" width="6" style="210" customWidth="1"/>
    <col min="10259" max="10259" width="4" style="210" customWidth="1"/>
    <col min="10260" max="10260" width="1.42578125" style="210" customWidth="1"/>
    <col min="10261" max="10261" width="4.5703125" style="210" customWidth="1"/>
    <col min="10262" max="10262" width="2" style="210" customWidth="1"/>
    <col min="10263" max="10263" width="4.140625" style="210" customWidth="1"/>
    <col min="10264" max="10264" width="1.140625" style="210" customWidth="1"/>
    <col min="10265" max="10265" width="4" style="210" customWidth="1"/>
    <col min="10266" max="10267" width="0" style="210" hidden="1" customWidth="1"/>
    <col min="10268" max="10496" width="11.42578125" style="210"/>
    <col min="10497" max="10497" width="7.42578125" style="210" customWidth="1"/>
    <col min="10498" max="10498" width="7.140625" style="210" customWidth="1"/>
    <col min="10499" max="10499" width="18.28515625" style="210" customWidth="1"/>
    <col min="10500" max="10500" width="2.28515625" style="210" customWidth="1"/>
    <col min="10501" max="10501" width="2.7109375" style="210" customWidth="1"/>
    <col min="10502" max="10508" width="2.28515625" style="210" customWidth="1"/>
    <col min="10509" max="10509" width="2.7109375" style="210" customWidth="1"/>
    <col min="10510" max="10512" width="2.28515625" style="210" customWidth="1"/>
    <col min="10513" max="10513" width="2.5703125" style="210" customWidth="1"/>
    <col min="10514" max="10514" width="6" style="210" customWidth="1"/>
    <col min="10515" max="10515" width="4" style="210" customWidth="1"/>
    <col min="10516" max="10516" width="1.42578125" style="210" customWidth="1"/>
    <col min="10517" max="10517" width="4.5703125" style="210" customWidth="1"/>
    <col min="10518" max="10518" width="2" style="210" customWidth="1"/>
    <col min="10519" max="10519" width="4.140625" style="210" customWidth="1"/>
    <col min="10520" max="10520" width="1.140625" style="210" customWidth="1"/>
    <col min="10521" max="10521" width="4" style="210" customWidth="1"/>
    <col min="10522" max="10523" width="0" style="210" hidden="1" customWidth="1"/>
    <col min="10524" max="10752" width="11.42578125" style="210"/>
    <col min="10753" max="10753" width="7.42578125" style="210" customWidth="1"/>
    <col min="10754" max="10754" width="7.140625" style="210" customWidth="1"/>
    <col min="10755" max="10755" width="18.28515625" style="210" customWidth="1"/>
    <col min="10756" max="10756" width="2.28515625" style="210" customWidth="1"/>
    <col min="10757" max="10757" width="2.7109375" style="210" customWidth="1"/>
    <col min="10758" max="10764" width="2.28515625" style="210" customWidth="1"/>
    <col min="10765" max="10765" width="2.7109375" style="210" customWidth="1"/>
    <col min="10766" max="10768" width="2.28515625" style="210" customWidth="1"/>
    <col min="10769" max="10769" width="2.5703125" style="210" customWidth="1"/>
    <col min="10770" max="10770" width="6" style="210" customWidth="1"/>
    <col min="10771" max="10771" width="4" style="210" customWidth="1"/>
    <col min="10772" max="10772" width="1.42578125" style="210" customWidth="1"/>
    <col min="10773" max="10773" width="4.5703125" style="210" customWidth="1"/>
    <col min="10774" max="10774" width="2" style="210" customWidth="1"/>
    <col min="10775" max="10775" width="4.140625" style="210" customWidth="1"/>
    <col min="10776" max="10776" width="1.140625" style="210" customWidth="1"/>
    <col min="10777" max="10777" width="4" style="210" customWidth="1"/>
    <col min="10778" max="10779" width="0" style="210" hidden="1" customWidth="1"/>
    <col min="10780" max="11008" width="11.42578125" style="210"/>
    <col min="11009" max="11009" width="7.42578125" style="210" customWidth="1"/>
    <col min="11010" max="11010" width="7.140625" style="210" customWidth="1"/>
    <col min="11011" max="11011" width="18.28515625" style="210" customWidth="1"/>
    <col min="11012" max="11012" width="2.28515625" style="210" customWidth="1"/>
    <col min="11013" max="11013" width="2.7109375" style="210" customWidth="1"/>
    <col min="11014" max="11020" width="2.28515625" style="210" customWidth="1"/>
    <col min="11021" max="11021" width="2.7109375" style="210" customWidth="1"/>
    <col min="11022" max="11024" width="2.28515625" style="210" customWidth="1"/>
    <col min="11025" max="11025" width="2.5703125" style="210" customWidth="1"/>
    <col min="11026" max="11026" width="6" style="210" customWidth="1"/>
    <col min="11027" max="11027" width="4" style="210" customWidth="1"/>
    <col min="11028" max="11028" width="1.42578125" style="210" customWidth="1"/>
    <col min="11029" max="11029" width="4.5703125" style="210" customWidth="1"/>
    <col min="11030" max="11030" width="2" style="210" customWidth="1"/>
    <col min="11031" max="11031" width="4.140625" style="210" customWidth="1"/>
    <col min="11032" max="11032" width="1.140625" style="210" customWidth="1"/>
    <col min="11033" max="11033" width="4" style="210" customWidth="1"/>
    <col min="11034" max="11035" width="0" style="210" hidden="1" customWidth="1"/>
    <col min="11036" max="11264" width="11.42578125" style="210"/>
    <col min="11265" max="11265" width="7.42578125" style="210" customWidth="1"/>
    <col min="11266" max="11266" width="7.140625" style="210" customWidth="1"/>
    <col min="11267" max="11267" width="18.28515625" style="210" customWidth="1"/>
    <col min="11268" max="11268" width="2.28515625" style="210" customWidth="1"/>
    <col min="11269" max="11269" width="2.7109375" style="210" customWidth="1"/>
    <col min="11270" max="11276" width="2.28515625" style="210" customWidth="1"/>
    <col min="11277" max="11277" width="2.7109375" style="210" customWidth="1"/>
    <col min="11278" max="11280" width="2.28515625" style="210" customWidth="1"/>
    <col min="11281" max="11281" width="2.5703125" style="210" customWidth="1"/>
    <col min="11282" max="11282" width="6" style="210" customWidth="1"/>
    <col min="11283" max="11283" width="4" style="210" customWidth="1"/>
    <col min="11284" max="11284" width="1.42578125" style="210" customWidth="1"/>
    <col min="11285" max="11285" width="4.5703125" style="210" customWidth="1"/>
    <col min="11286" max="11286" width="2" style="210" customWidth="1"/>
    <col min="11287" max="11287" width="4.140625" style="210" customWidth="1"/>
    <col min="11288" max="11288" width="1.140625" style="210" customWidth="1"/>
    <col min="11289" max="11289" width="4" style="210" customWidth="1"/>
    <col min="11290" max="11291" width="0" style="210" hidden="1" customWidth="1"/>
    <col min="11292" max="11520" width="11.42578125" style="210"/>
    <col min="11521" max="11521" width="7.42578125" style="210" customWidth="1"/>
    <col min="11522" max="11522" width="7.140625" style="210" customWidth="1"/>
    <col min="11523" max="11523" width="18.28515625" style="210" customWidth="1"/>
    <col min="11524" max="11524" width="2.28515625" style="210" customWidth="1"/>
    <col min="11525" max="11525" width="2.7109375" style="210" customWidth="1"/>
    <col min="11526" max="11532" width="2.28515625" style="210" customWidth="1"/>
    <col min="11533" max="11533" width="2.7109375" style="210" customWidth="1"/>
    <col min="11534" max="11536" width="2.28515625" style="210" customWidth="1"/>
    <col min="11537" max="11537" width="2.5703125" style="210" customWidth="1"/>
    <col min="11538" max="11538" width="6" style="210" customWidth="1"/>
    <col min="11539" max="11539" width="4" style="210" customWidth="1"/>
    <col min="11540" max="11540" width="1.42578125" style="210" customWidth="1"/>
    <col min="11541" max="11541" width="4.5703125" style="210" customWidth="1"/>
    <col min="11542" max="11542" width="2" style="210" customWidth="1"/>
    <col min="11543" max="11543" width="4.140625" style="210" customWidth="1"/>
    <col min="11544" max="11544" width="1.140625" style="210" customWidth="1"/>
    <col min="11545" max="11545" width="4" style="210" customWidth="1"/>
    <col min="11546" max="11547" width="0" style="210" hidden="1" customWidth="1"/>
    <col min="11548" max="11776" width="11.42578125" style="210"/>
    <col min="11777" max="11777" width="7.42578125" style="210" customWidth="1"/>
    <col min="11778" max="11778" width="7.140625" style="210" customWidth="1"/>
    <col min="11779" max="11779" width="18.28515625" style="210" customWidth="1"/>
    <col min="11780" max="11780" width="2.28515625" style="210" customWidth="1"/>
    <col min="11781" max="11781" width="2.7109375" style="210" customWidth="1"/>
    <col min="11782" max="11788" width="2.28515625" style="210" customWidth="1"/>
    <col min="11789" max="11789" width="2.7109375" style="210" customWidth="1"/>
    <col min="11790" max="11792" width="2.28515625" style="210" customWidth="1"/>
    <col min="11793" max="11793" width="2.5703125" style="210" customWidth="1"/>
    <col min="11794" max="11794" width="6" style="210" customWidth="1"/>
    <col min="11795" max="11795" width="4" style="210" customWidth="1"/>
    <col min="11796" max="11796" width="1.42578125" style="210" customWidth="1"/>
    <col min="11797" max="11797" width="4.5703125" style="210" customWidth="1"/>
    <col min="11798" max="11798" width="2" style="210" customWidth="1"/>
    <col min="11799" max="11799" width="4.140625" style="210" customWidth="1"/>
    <col min="11800" max="11800" width="1.140625" style="210" customWidth="1"/>
    <col min="11801" max="11801" width="4" style="210" customWidth="1"/>
    <col min="11802" max="11803" width="0" style="210" hidden="1" customWidth="1"/>
    <col min="11804" max="12032" width="11.42578125" style="210"/>
    <col min="12033" max="12033" width="7.42578125" style="210" customWidth="1"/>
    <col min="12034" max="12034" width="7.140625" style="210" customWidth="1"/>
    <col min="12035" max="12035" width="18.28515625" style="210" customWidth="1"/>
    <col min="12036" max="12036" width="2.28515625" style="210" customWidth="1"/>
    <col min="12037" max="12037" width="2.7109375" style="210" customWidth="1"/>
    <col min="12038" max="12044" width="2.28515625" style="210" customWidth="1"/>
    <col min="12045" max="12045" width="2.7109375" style="210" customWidth="1"/>
    <col min="12046" max="12048" width="2.28515625" style="210" customWidth="1"/>
    <col min="12049" max="12049" width="2.5703125" style="210" customWidth="1"/>
    <col min="12050" max="12050" width="6" style="210" customWidth="1"/>
    <col min="12051" max="12051" width="4" style="210" customWidth="1"/>
    <col min="12052" max="12052" width="1.42578125" style="210" customWidth="1"/>
    <col min="12053" max="12053" width="4.5703125" style="210" customWidth="1"/>
    <col min="12054" max="12054" width="2" style="210" customWidth="1"/>
    <col min="12055" max="12055" width="4.140625" style="210" customWidth="1"/>
    <col min="12056" max="12056" width="1.140625" style="210" customWidth="1"/>
    <col min="12057" max="12057" width="4" style="210" customWidth="1"/>
    <col min="12058" max="12059" width="0" style="210" hidden="1" customWidth="1"/>
    <col min="12060" max="12288" width="11.42578125" style="210"/>
    <col min="12289" max="12289" width="7.42578125" style="210" customWidth="1"/>
    <col min="12290" max="12290" width="7.140625" style="210" customWidth="1"/>
    <col min="12291" max="12291" width="18.28515625" style="210" customWidth="1"/>
    <col min="12292" max="12292" width="2.28515625" style="210" customWidth="1"/>
    <col min="12293" max="12293" width="2.7109375" style="210" customWidth="1"/>
    <col min="12294" max="12300" width="2.28515625" style="210" customWidth="1"/>
    <col min="12301" max="12301" width="2.7109375" style="210" customWidth="1"/>
    <col min="12302" max="12304" width="2.28515625" style="210" customWidth="1"/>
    <col min="12305" max="12305" width="2.5703125" style="210" customWidth="1"/>
    <col min="12306" max="12306" width="6" style="210" customWidth="1"/>
    <col min="12307" max="12307" width="4" style="210" customWidth="1"/>
    <col min="12308" max="12308" width="1.42578125" style="210" customWidth="1"/>
    <col min="12309" max="12309" width="4.5703125" style="210" customWidth="1"/>
    <col min="12310" max="12310" width="2" style="210" customWidth="1"/>
    <col min="12311" max="12311" width="4.140625" style="210" customWidth="1"/>
    <col min="12312" max="12312" width="1.140625" style="210" customWidth="1"/>
    <col min="12313" max="12313" width="4" style="210" customWidth="1"/>
    <col min="12314" max="12315" width="0" style="210" hidden="1" customWidth="1"/>
    <col min="12316" max="12544" width="11.42578125" style="210"/>
    <col min="12545" max="12545" width="7.42578125" style="210" customWidth="1"/>
    <col min="12546" max="12546" width="7.140625" style="210" customWidth="1"/>
    <col min="12547" max="12547" width="18.28515625" style="210" customWidth="1"/>
    <col min="12548" max="12548" width="2.28515625" style="210" customWidth="1"/>
    <col min="12549" max="12549" width="2.7109375" style="210" customWidth="1"/>
    <col min="12550" max="12556" width="2.28515625" style="210" customWidth="1"/>
    <col min="12557" max="12557" width="2.7109375" style="210" customWidth="1"/>
    <col min="12558" max="12560" width="2.28515625" style="210" customWidth="1"/>
    <col min="12561" max="12561" width="2.5703125" style="210" customWidth="1"/>
    <col min="12562" max="12562" width="6" style="210" customWidth="1"/>
    <col min="12563" max="12563" width="4" style="210" customWidth="1"/>
    <col min="12564" max="12564" width="1.42578125" style="210" customWidth="1"/>
    <col min="12565" max="12565" width="4.5703125" style="210" customWidth="1"/>
    <col min="12566" max="12566" width="2" style="210" customWidth="1"/>
    <col min="12567" max="12567" width="4.140625" style="210" customWidth="1"/>
    <col min="12568" max="12568" width="1.140625" style="210" customWidth="1"/>
    <col min="12569" max="12569" width="4" style="210" customWidth="1"/>
    <col min="12570" max="12571" width="0" style="210" hidden="1" customWidth="1"/>
    <col min="12572" max="12800" width="11.42578125" style="210"/>
    <col min="12801" max="12801" width="7.42578125" style="210" customWidth="1"/>
    <col min="12802" max="12802" width="7.140625" style="210" customWidth="1"/>
    <col min="12803" max="12803" width="18.28515625" style="210" customWidth="1"/>
    <col min="12804" max="12804" width="2.28515625" style="210" customWidth="1"/>
    <col min="12805" max="12805" width="2.7109375" style="210" customWidth="1"/>
    <col min="12806" max="12812" width="2.28515625" style="210" customWidth="1"/>
    <col min="12813" max="12813" width="2.7109375" style="210" customWidth="1"/>
    <col min="12814" max="12816" width="2.28515625" style="210" customWidth="1"/>
    <col min="12817" max="12817" width="2.5703125" style="210" customWidth="1"/>
    <col min="12818" max="12818" width="6" style="210" customWidth="1"/>
    <col min="12819" max="12819" width="4" style="210" customWidth="1"/>
    <col min="12820" max="12820" width="1.42578125" style="210" customWidth="1"/>
    <col min="12821" max="12821" width="4.5703125" style="210" customWidth="1"/>
    <col min="12822" max="12822" width="2" style="210" customWidth="1"/>
    <col min="12823" max="12823" width="4.140625" style="210" customWidth="1"/>
    <col min="12824" max="12824" width="1.140625" style="210" customWidth="1"/>
    <col min="12825" max="12825" width="4" style="210" customWidth="1"/>
    <col min="12826" max="12827" width="0" style="210" hidden="1" customWidth="1"/>
    <col min="12828" max="13056" width="11.42578125" style="210"/>
    <col min="13057" max="13057" width="7.42578125" style="210" customWidth="1"/>
    <col min="13058" max="13058" width="7.140625" style="210" customWidth="1"/>
    <col min="13059" max="13059" width="18.28515625" style="210" customWidth="1"/>
    <col min="13060" max="13060" width="2.28515625" style="210" customWidth="1"/>
    <col min="13061" max="13061" width="2.7109375" style="210" customWidth="1"/>
    <col min="13062" max="13068" width="2.28515625" style="210" customWidth="1"/>
    <col min="13069" max="13069" width="2.7109375" style="210" customWidth="1"/>
    <col min="13070" max="13072" width="2.28515625" style="210" customWidth="1"/>
    <col min="13073" max="13073" width="2.5703125" style="210" customWidth="1"/>
    <col min="13074" max="13074" width="6" style="210" customWidth="1"/>
    <col min="13075" max="13075" width="4" style="210" customWidth="1"/>
    <col min="13076" max="13076" width="1.42578125" style="210" customWidth="1"/>
    <col min="13077" max="13077" width="4.5703125" style="210" customWidth="1"/>
    <col min="13078" max="13078" width="2" style="210" customWidth="1"/>
    <col min="13079" max="13079" width="4.140625" style="210" customWidth="1"/>
    <col min="13080" max="13080" width="1.140625" style="210" customWidth="1"/>
    <col min="13081" max="13081" width="4" style="210" customWidth="1"/>
    <col min="13082" max="13083" width="0" style="210" hidden="1" customWidth="1"/>
    <col min="13084" max="13312" width="11.42578125" style="210"/>
    <col min="13313" max="13313" width="7.42578125" style="210" customWidth="1"/>
    <col min="13314" max="13314" width="7.140625" style="210" customWidth="1"/>
    <col min="13315" max="13315" width="18.28515625" style="210" customWidth="1"/>
    <col min="13316" max="13316" width="2.28515625" style="210" customWidth="1"/>
    <col min="13317" max="13317" width="2.7109375" style="210" customWidth="1"/>
    <col min="13318" max="13324" width="2.28515625" style="210" customWidth="1"/>
    <col min="13325" max="13325" width="2.7109375" style="210" customWidth="1"/>
    <col min="13326" max="13328" width="2.28515625" style="210" customWidth="1"/>
    <col min="13329" max="13329" width="2.5703125" style="210" customWidth="1"/>
    <col min="13330" max="13330" width="6" style="210" customWidth="1"/>
    <col min="13331" max="13331" width="4" style="210" customWidth="1"/>
    <col min="13332" max="13332" width="1.42578125" style="210" customWidth="1"/>
    <col min="13333" max="13333" width="4.5703125" style="210" customWidth="1"/>
    <col min="13334" max="13334" width="2" style="210" customWidth="1"/>
    <col min="13335" max="13335" width="4.140625" style="210" customWidth="1"/>
    <col min="13336" max="13336" width="1.140625" style="210" customWidth="1"/>
    <col min="13337" max="13337" width="4" style="210" customWidth="1"/>
    <col min="13338" max="13339" width="0" style="210" hidden="1" customWidth="1"/>
    <col min="13340" max="13568" width="11.42578125" style="210"/>
    <col min="13569" max="13569" width="7.42578125" style="210" customWidth="1"/>
    <col min="13570" max="13570" width="7.140625" style="210" customWidth="1"/>
    <col min="13571" max="13571" width="18.28515625" style="210" customWidth="1"/>
    <col min="13572" max="13572" width="2.28515625" style="210" customWidth="1"/>
    <col min="13573" max="13573" width="2.7109375" style="210" customWidth="1"/>
    <col min="13574" max="13580" width="2.28515625" style="210" customWidth="1"/>
    <col min="13581" max="13581" width="2.7109375" style="210" customWidth="1"/>
    <col min="13582" max="13584" width="2.28515625" style="210" customWidth="1"/>
    <col min="13585" max="13585" width="2.5703125" style="210" customWidth="1"/>
    <col min="13586" max="13586" width="6" style="210" customWidth="1"/>
    <col min="13587" max="13587" width="4" style="210" customWidth="1"/>
    <col min="13588" max="13588" width="1.42578125" style="210" customWidth="1"/>
    <col min="13589" max="13589" width="4.5703125" style="210" customWidth="1"/>
    <col min="13590" max="13590" width="2" style="210" customWidth="1"/>
    <col min="13591" max="13591" width="4.140625" style="210" customWidth="1"/>
    <col min="13592" max="13592" width="1.140625" style="210" customWidth="1"/>
    <col min="13593" max="13593" width="4" style="210" customWidth="1"/>
    <col min="13594" max="13595" width="0" style="210" hidden="1" customWidth="1"/>
    <col min="13596" max="13824" width="11.42578125" style="210"/>
    <col min="13825" max="13825" width="7.42578125" style="210" customWidth="1"/>
    <col min="13826" max="13826" width="7.140625" style="210" customWidth="1"/>
    <col min="13827" max="13827" width="18.28515625" style="210" customWidth="1"/>
    <col min="13828" max="13828" width="2.28515625" style="210" customWidth="1"/>
    <col min="13829" max="13829" width="2.7109375" style="210" customWidth="1"/>
    <col min="13830" max="13836" width="2.28515625" style="210" customWidth="1"/>
    <col min="13837" max="13837" width="2.7109375" style="210" customWidth="1"/>
    <col min="13838" max="13840" width="2.28515625" style="210" customWidth="1"/>
    <col min="13841" max="13841" width="2.5703125" style="210" customWidth="1"/>
    <col min="13842" max="13842" width="6" style="210" customWidth="1"/>
    <col min="13843" max="13843" width="4" style="210" customWidth="1"/>
    <col min="13844" max="13844" width="1.42578125" style="210" customWidth="1"/>
    <col min="13845" max="13845" width="4.5703125" style="210" customWidth="1"/>
    <col min="13846" max="13846" width="2" style="210" customWidth="1"/>
    <col min="13847" max="13847" width="4.140625" style="210" customWidth="1"/>
    <col min="13848" max="13848" width="1.140625" style="210" customWidth="1"/>
    <col min="13849" max="13849" width="4" style="210" customWidth="1"/>
    <col min="13850" max="13851" width="0" style="210" hidden="1" customWidth="1"/>
    <col min="13852" max="14080" width="11.42578125" style="210"/>
    <col min="14081" max="14081" width="7.42578125" style="210" customWidth="1"/>
    <col min="14082" max="14082" width="7.140625" style="210" customWidth="1"/>
    <col min="14083" max="14083" width="18.28515625" style="210" customWidth="1"/>
    <col min="14084" max="14084" width="2.28515625" style="210" customWidth="1"/>
    <col min="14085" max="14085" width="2.7109375" style="210" customWidth="1"/>
    <col min="14086" max="14092" width="2.28515625" style="210" customWidth="1"/>
    <col min="14093" max="14093" width="2.7109375" style="210" customWidth="1"/>
    <col min="14094" max="14096" width="2.28515625" style="210" customWidth="1"/>
    <col min="14097" max="14097" width="2.5703125" style="210" customWidth="1"/>
    <col min="14098" max="14098" width="6" style="210" customWidth="1"/>
    <col min="14099" max="14099" width="4" style="210" customWidth="1"/>
    <col min="14100" max="14100" width="1.42578125" style="210" customWidth="1"/>
    <col min="14101" max="14101" width="4.5703125" style="210" customWidth="1"/>
    <col min="14102" max="14102" width="2" style="210" customWidth="1"/>
    <col min="14103" max="14103" width="4.140625" style="210" customWidth="1"/>
    <col min="14104" max="14104" width="1.140625" style="210" customWidth="1"/>
    <col min="14105" max="14105" width="4" style="210" customWidth="1"/>
    <col min="14106" max="14107" width="0" style="210" hidden="1" customWidth="1"/>
    <col min="14108" max="14336" width="11.42578125" style="210"/>
    <col min="14337" max="14337" width="7.42578125" style="210" customWidth="1"/>
    <col min="14338" max="14338" width="7.140625" style="210" customWidth="1"/>
    <col min="14339" max="14339" width="18.28515625" style="210" customWidth="1"/>
    <col min="14340" max="14340" width="2.28515625" style="210" customWidth="1"/>
    <col min="14341" max="14341" width="2.7109375" style="210" customWidth="1"/>
    <col min="14342" max="14348" width="2.28515625" style="210" customWidth="1"/>
    <col min="14349" max="14349" width="2.7109375" style="210" customWidth="1"/>
    <col min="14350" max="14352" width="2.28515625" style="210" customWidth="1"/>
    <col min="14353" max="14353" width="2.5703125" style="210" customWidth="1"/>
    <col min="14354" max="14354" width="6" style="210" customWidth="1"/>
    <col min="14355" max="14355" width="4" style="210" customWidth="1"/>
    <col min="14356" max="14356" width="1.42578125" style="210" customWidth="1"/>
    <col min="14357" max="14357" width="4.5703125" style="210" customWidth="1"/>
    <col min="14358" max="14358" width="2" style="210" customWidth="1"/>
    <col min="14359" max="14359" width="4.140625" style="210" customWidth="1"/>
    <col min="14360" max="14360" width="1.140625" style="210" customWidth="1"/>
    <col min="14361" max="14361" width="4" style="210" customWidth="1"/>
    <col min="14362" max="14363" width="0" style="210" hidden="1" customWidth="1"/>
    <col min="14364" max="14592" width="11.42578125" style="210"/>
    <col min="14593" max="14593" width="7.42578125" style="210" customWidth="1"/>
    <col min="14594" max="14594" width="7.140625" style="210" customWidth="1"/>
    <col min="14595" max="14595" width="18.28515625" style="210" customWidth="1"/>
    <col min="14596" max="14596" width="2.28515625" style="210" customWidth="1"/>
    <col min="14597" max="14597" width="2.7109375" style="210" customWidth="1"/>
    <col min="14598" max="14604" width="2.28515625" style="210" customWidth="1"/>
    <col min="14605" max="14605" width="2.7109375" style="210" customWidth="1"/>
    <col min="14606" max="14608" width="2.28515625" style="210" customWidth="1"/>
    <col min="14609" max="14609" width="2.5703125" style="210" customWidth="1"/>
    <col min="14610" max="14610" width="6" style="210" customWidth="1"/>
    <col min="14611" max="14611" width="4" style="210" customWidth="1"/>
    <col min="14612" max="14612" width="1.42578125" style="210" customWidth="1"/>
    <col min="14613" max="14613" width="4.5703125" style="210" customWidth="1"/>
    <col min="14614" max="14614" width="2" style="210" customWidth="1"/>
    <col min="14615" max="14615" width="4.140625" style="210" customWidth="1"/>
    <col min="14616" max="14616" width="1.140625" style="210" customWidth="1"/>
    <col min="14617" max="14617" width="4" style="210" customWidth="1"/>
    <col min="14618" max="14619" width="0" style="210" hidden="1" customWidth="1"/>
    <col min="14620" max="14848" width="11.42578125" style="210"/>
    <col min="14849" max="14849" width="7.42578125" style="210" customWidth="1"/>
    <col min="14850" max="14850" width="7.140625" style="210" customWidth="1"/>
    <col min="14851" max="14851" width="18.28515625" style="210" customWidth="1"/>
    <col min="14852" max="14852" width="2.28515625" style="210" customWidth="1"/>
    <col min="14853" max="14853" width="2.7109375" style="210" customWidth="1"/>
    <col min="14854" max="14860" width="2.28515625" style="210" customWidth="1"/>
    <col min="14861" max="14861" width="2.7109375" style="210" customWidth="1"/>
    <col min="14862" max="14864" width="2.28515625" style="210" customWidth="1"/>
    <col min="14865" max="14865" width="2.5703125" style="210" customWidth="1"/>
    <col min="14866" max="14866" width="6" style="210" customWidth="1"/>
    <col min="14867" max="14867" width="4" style="210" customWidth="1"/>
    <col min="14868" max="14868" width="1.42578125" style="210" customWidth="1"/>
    <col min="14869" max="14869" width="4.5703125" style="210" customWidth="1"/>
    <col min="14870" max="14870" width="2" style="210" customWidth="1"/>
    <col min="14871" max="14871" width="4.140625" style="210" customWidth="1"/>
    <col min="14872" max="14872" width="1.140625" style="210" customWidth="1"/>
    <col min="14873" max="14873" width="4" style="210" customWidth="1"/>
    <col min="14874" max="14875" width="0" style="210" hidden="1" customWidth="1"/>
    <col min="14876" max="15104" width="11.42578125" style="210"/>
    <col min="15105" max="15105" width="7.42578125" style="210" customWidth="1"/>
    <col min="15106" max="15106" width="7.140625" style="210" customWidth="1"/>
    <col min="15107" max="15107" width="18.28515625" style="210" customWidth="1"/>
    <col min="15108" max="15108" width="2.28515625" style="210" customWidth="1"/>
    <col min="15109" max="15109" width="2.7109375" style="210" customWidth="1"/>
    <col min="15110" max="15116" width="2.28515625" style="210" customWidth="1"/>
    <col min="15117" max="15117" width="2.7109375" style="210" customWidth="1"/>
    <col min="15118" max="15120" width="2.28515625" style="210" customWidth="1"/>
    <col min="15121" max="15121" width="2.5703125" style="210" customWidth="1"/>
    <col min="15122" max="15122" width="6" style="210" customWidth="1"/>
    <col min="15123" max="15123" width="4" style="210" customWidth="1"/>
    <col min="15124" max="15124" width="1.42578125" style="210" customWidth="1"/>
    <col min="15125" max="15125" width="4.5703125" style="210" customWidth="1"/>
    <col min="15126" max="15126" width="2" style="210" customWidth="1"/>
    <col min="15127" max="15127" width="4.140625" style="210" customWidth="1"/>
    <col min="15128" max="15128" width="1.140625" style="210" customWidth="1"/>
    <col min="15129" max="15129" width="4" style="210" customWidth="1"/>
    <col min="15130" max="15131" width="0" style="210" hidden="1" customWidth="1"/>
    <col min="15132" max="15360" width="11.42578125" style="210"/>
    <col min="15361" max="15361" width="7.42578125" style="210" customWidth="1"/>
    <col min="15362" max="15362" width="7.140625" style="210" customWidth="1"/>
    <col min="15363" max="15363" width="18.28515625" style="210" customWidth="1"/>
    <col min="15364" max="15364" width="2.28515625" style="210" customWidth="1"/>
    <col min="15365" max="15365" width="2.7109375" style="210" customWidth="1"/>
    <col min="15366" max="15372" width="2.28515625" style="210" customWidth="1"/>
    <col min="15373" max="15373" width="2.7109375" style="210" customWidth="1"/>
    <col min="15374" max="15376" width="2.28515625" style="210" customWidth="1"/>
    <col min="15377" max="15377" width="2.5703125" style="210" customWidth="1"/>
    <col min="15378" max="15378" width="6" style="210" customWidth="1"/>
    <col min="15379" max="15379" width="4" style="210" customWidth="1"/>
    <col min="15380" max="15380" width="1.42578125" style="210" customWidth="1"/>
    <col min="15381" max="15381" width="4.5703125" style="210" customWidth="1"/>
    <col min="15382" max="15382" width="2" style="210" customWidth="1"/>
    <col min="15383" max="15383" width="4.140625" style="210" customWidth="1"/>
    <col min="15384" max="15384" width="1.140625" style="210" customWidth="1"/>
    <col min="15385" max="15385" width="4" style="210" customWidth="1"/>
    <col min="15386" max="15387" width="0" style="210" hidden="1" customWidth="1"/>
    <col min="15388" max="15616" width="11.42578125" style="210"/>
    <col min="15617" max="15617" width="7.42578125" style="210" customWidth="1"/>
    <col min="15618" max="15618" width="7.140625" style="210" customWidth="1"/>
    <col min="15619" max="15619" width="18.28515625" style="210" customWidth="1"/>
    <col min="15620" max="15620" width="2.28515625" style="210" customWidth="1"/>
    <col min="15621" max="15621" width="2.7109375" style="210" customWidth="1"/>
    <col min="15622" max="15628" width="2.28515625" style="210" customWidth="1"/>
    <col min="15629" max="15629" width="2.7109375" style="210" customWidth="1"/>
    <col min="15630" max="15632" width="2.28515625" style="210" customWidth="1"/>
    <col min="15633" max="15633" width="2.5703125" style="210" customWidth="1"/>
    <col min="15634" max="15634" width="6" style="210" customWidth="1"/>
    <col min="15635" max="15635" width="4" style="210" customWidth="1"/>
    <col min="15636" max="15636" width="1.42578125" style="210" customWidth="1"/>
    <col min="15637" max="15637" width="4.5703125" style="210" customWidth="1"/>
    <col min="15638" max="15638" width="2" style="210" customWidth="1"/>
    <col min="15639" max="15639" width="4.140625" style="210" customWidth="1"/>
    <col min="15640" max="15640" width="1.140625" style="210" customWidth="1"/>
    <col min="15641" max="15641" width="4" style="210" customWidth="1"/>
    <col min="15642" max="15643" width="0" style="210" hidden="1" customWidth="1"/>
    <col min="15644" max="15872" width="11.42578125" style="210"/>
    <col min="15873" max="15873" width="7.42578125" style="210" customWidth="1"/>
    <col min="15874" max="15874" width="7.140625" style="210" customWidth="1"/>
    <col min="15875" max="15875" width="18.28515625" style="210" customWidth="1"/>
    <col min="15876" max="15876" width="2.28515625" style="210" customWidth="1"/>
    <col min="15877" max="15877" width="2.7109375" style="210" customWidth="1"/>
    <col min="15878" max="15884" width="2.28515625" style="210" customWidth="1"/>
    <col min="15885" max="15885" width="2.7109375" style="210" customWidth="1"/>
    <col min="15886" max="15888" width="2.28515625" style="210" customWidth="1"/>
    <col min="15889" max="15889" width="2.5703125" style="210" customWidth="1"/>
    <col min="15890" max="15890" width="6" style="210" customWidth="1"/>
    <col min="15891" max="15891" width="4" style="210" customWidth="1"/>
    <col min="15892" max="15892" width="1.42578125" style="210" customWidth="1"/>
    <col min="15893" max="15893" width="4.5703125" style="210" customWidth="1"/>
    <col min="15894" max="15894" width="2" style="210" customWidth="1"/>
    <col min="15895" max="15895" width="4.140625" style="210" customWidth="1"/>
    <col min="15896" max="15896" width="1.140625" style="210" customWidth="1"/>
    <col min="15897" max="15897" width="4" style="210" customWidth="1"/>
    <col min="15898" max="15899" width="0" style="210" hidden="1" customWidth="1"/>
    <col min="15900" max="16128" width="11.42578125" style="210"/>
    <col min="16129" max="16129" width="7.42578125" style="210" customWidth="1"/>
    <col min="16130" max="16130" width="7.140625" style="210" customWidth="1"/>
    <col min="16131" max="16131" width="18.28515625" style="210" customWidth="1"/>
    <col min="16132" max="16132" width="2.28515625" style="210" customWidth="1"/>
    <col min="16133" max="16133" width="2.7109375" style="210" customWidth="1"/>
    <col min="16134" max="16140" width="2.28515625" style="210" customWidth="1"/>
    <col min="16141" max="16141" width="2.7109375" style="210" customWidth="1"/>
    <col min="16142" max="16144" width="2.28515625" style="210" customWidth="1"/>
    <col min="16145" max="16145" width="2.5703125" style="210" customWidth="1"/>
    <col min="16146" max="16146" width="6" style="210" customWidth="1"/>
    <col min="16147" max="16147" width="4" style="210" customWidth="1"/>
    <col min="16148" max="16148" width="1.42578125" style="210" customWidth="1"/>
    <col min="16149" max="16149" width="4.5703125" style="210" customWidth="1"/>
    <col min="16150" max="16150" width="2" style="210" customWidth="1"/>
    <col min="16151" max="16151" width="4.140625" style="210" customWidth="1"/>
    <col min="16152" max="16152" width="1.140625" style="210" customWidth="1"/>
    <col min="16153" max="16153" width="4" style="210" customWidth="1"/>
    <col min="16154" max="16155" width="0" style="210" hidden="1" customWidth="1"/>
    <col min="16156" max="16384" width="11.42578125" style="210"/>
  </cols>
  <sheetData>
    <row r="1" spans="1:28" x14ac:dyDescent="0.2">
      <c r="D1" s="210"/>
      <c r="E1" s="210"/>
      <c r="F1" s="210"/>
      <c r="G1" s="210"/>
      <c r="H1" s="210"/>
      <c r="I1" s="210"/>
      <c r="J1" s="210"/>
      <c r="K1" s="210"/>
      <c r="L1" s="210"/>
      <c r="M1" s="210"/>
      <c r="N1" s="210"/>
      <c r="O1" s="210"/>
      <c r="P1" s="210"/>
      <c r="Q1" s="210"/>
      <c r="R1" s="210"/>
      <c r="S1" s="210"/>
      <c r="T1" s="210"/>
      <c r="U1" s="210"/>
      <c r="V1" s="210"/>
      <c r="W1" s="210"/>
      <c r="X1" s="210"/>
      <c r="Y1" s="210"/>
    </row>
    <row r="2" spans="1:28" s="213" customFormat="1" x14ac:dyDescent="0.2">
      <c r="A2" s="211" t="s">
        <v>187</v>
      </c>
      <c r="B2" s="212"/>
      <c r="D2" s="213" t="s">
        <v>90</v>
      </c>
      <c r="S2" s="214"/>
      <c r="T2" s="215" t="s">
        <v>64</v>
      </c>
      <c r="U2" s="214"/>
      <c r="V2" s="215"/>
      <c r="W2" s="215"/>
      <c r="X2" s="215" t="s">
        <v>90</v>
      </c>
      <c r="Y2" s="215"/>
    </row>
    <row r="3" spans="1:28" s="213" customFormat="1" x14ac:dyDescent="0.2">
      <c r="A3" s="211"/>
      <c r="B3" s="142" t="s">
        <v>196</v>
      </c>
      <c r="D3" s="216" t="str">
        <f>($W$23)</f>
        <v/>
      </c>
      <c r="E3" s="216" t="str">
        <f>($Y$29)</f>
        <v/>
      </c>
      <c r="F3" s="216" t="str">
        <f>($W$35)</f>
        <v/>
      </c>
      <c r="G3" s="216" t="str">
        <f>W41</f>
        <v/>
      </c>
      <c r="H3" s="216" t="str">
        <f>Y48</f>
        <v/>
      </c>
      <c r="I3" s="216" t="str">
        <f>W51</f>
        <v/>
      </c>
      <c r="J3" s="216" t="str">
        <f>$Y$70</f>
        <v/>
      </c>
      <c r="K3" s="216" t="str">
        <f>W76</f>
        <v/>
      </c>
      <c r="L3" s="216" t="str">
        <f>Y82</f>
        <v/>
      </c>
      <c r="M3" s="216" t="str">
        <f>Y85</f>
        <v/>
      </c>
      <c r="N3" s="216" t="str">
        <f>W90</f>
        <v/>
      </c>
      <c r="O3" s="216" t="str">
        <f>Y94</f>
        <v/>
      </c>
      <c r="P3" s="217"/>
      <c r="Q3" s="217"/>
      <c r="R3" s="217"/>
      <c r="S3" s="218" t="str">
        <f>IF($S$23="","",SUM($S$23+$U$29+$S$35+$S$41+$U$48+$S$51+$U$70+$S$76+$U$82+$U$85+$S$90+$U$94))</f>
        <v/>
      </c>
      <c r="T3" s="1" t="s">
        <v>92</v>
      </c>
      <c r="U3" s="218" t="str">
        <f>IF($S$23="","",SUM($U$23+$S$29+$U$35+$U$41+$S$48+$U$51+$S$70+$U$76+$S$82+$S$85+$U$90+$S$94))</f>
        <v/>
      </c>
      <c r="V3" s="1"/>
      <c r="W3" s="218" t="str">
        <f>IF($S$23="","",SUM($W$23+$Y$29+$W$35+$W$41+$Y$48+$W$51+$Y$70+$W$76+$Y$82+$Y$85+$W$90+$Y$94))</f>
        <v/>
      </c>
      <c r="X3" s="1" t="s">
        <v>92</v>
      </c>
      <c r="Y3" s="218" t="str">
        <f>IF($S$23="","",SUM($Y$23+$W$29+$Y$35+$Y$41+$W$48+$Y$51+$W$70+$Y$76+$W$82+$W$85+$Y$90+$W$94))</f>
        <v/>
      </c>
      <c r="AB3" s="219"/>
    </row>
    <row r="4" spans="1:28" s="213" customFormat="1" x14ac:dyDescent="0.2">
      <c r="A4" s="211"/>
      <c r="B4" s="145" t="s">
        <v>143</v>
      </c>
      <c r="D4" s="216" t="str">
        <f>($W$24)</f>
        <v/>
      </c>
      <c r="E4" s="216" t="str">
        <f>($Y$30)</f>
        <v/>
      </c>
      <c r="F4" s="216" t="str">
        <f>($W$36)</f>
        <v/>
      </c>
      <c r="G4" s="216" t="str">
        <f>Y41</f>
        <v/>
      </c>
      <c r="H4" s="216" t="str">
        <f>Y45</f>
        <v/>
      </c>
      <c r="I4" s="216" t="str">
        <f>W47</f>
        <v/>
      </c>
      <c r="J4" s="216" t="str">
        <f>Y69</f>
        <v/>
      </c>
      <c r="K4" s="216" t="str">
        <f>W75</f>
        <v/>
      </c>
      <c r="L4" s="216" t="str">
        <f>Y81</f>
        <v/>
      </c>
      <c r="M4" s="216" t="str">
        <f>W88</f>
        <v/>
      </c>
      <c r="N4" s="216" t="str">
        <f>Y96</f>
        <v/>
      </c>
      <c r="O4" s="216" t="str">
        <f>W94</f>
        <v/>
      </c>
      <c r="P4" s="217"/>
      <c r="Q4" s="217"/>
      <c r="R4" s="217"/>
      <c r="S4" s="218" t="str">
        <f>IF($S$24="","",SUM($S$24+$U$30+$S$36+$U$41+$U$45+$S$47+$U$69+$S$75+$U$81+$S$88+$U$96+$S$94))</f>
        <v/>
      </c>
      <c r="T4" s="1" t="s">
        <v>92</v>
      </c>
      <c r="U4" s="218" t="str">
        <f>IF($S$24="","",SUM($U$24+$S$30+$U$36+$S$41+$S$45+$U$47+$S$69+$U$75+$S$81+$U$88+$S$96+$U$94))</f>
        <v/>
      </c>
      <c r="V4" s="1"/>
      <c r="W4" s="218" t="str">
        <f>IF($S$24="","",SUM($W$24+$Y$30+$W$36+$Y$41+$Y$45+$W$47+$Y$69+$W$75+$Y$81+$W$88+$Y$96+$W$94))</f>
        <v/>
      </c>
      <c r="X4" s="1" t="s">
        <v>92</v>
      </c>
      <c r="Y4" s="218" t="str">
        <f>IF($S$24="","",SUM($Y$24+$W$30+$Y$36+$W$41+$W$45+$Y$47+$W$69+$Y$75+$W$81+$Y$88+$W$96+$Y$94))</f>
        <v/>
      </c>
      <c r="AB4" s="219"/>
    </row>
    <row r="5" spans="1:28" s="213" customFormat="1" x14ac:dyDescent="0.2">
      <c r="A5" s="211"/>
      <c r="B5" s="145" t="s">
        <v>197</v>
      </c>
      <c r="D5" s="216" t="str">
        <f>($W$26)</f>
        <v/>
      </c>
      <c r="E5" s="216" t="str">
        <f>($Y$32)</f>
        <v/>
      </c>
      <c r="F5" s="216" t="str">
        <f>($W$38)</f>
        <v/>
      </c>
      <c r="G5" s="216" t="str">
        <f>W42</f>
        <v/>
      </c>
      <c r="H5" s="216" t="str">
        <f>Y47</f>
        <v/>
      </c>
      <c r="I5" s="216" t="str">
        <f>Y51</f>
        <v/>
      </c>
      <c r="J5" s="216" t="str">
        <f>Y67</f>
        <v/>
      </c>
      <c r="K5" s="216" t="str">
        <f>W73</f>
        <v/>
      </c>
      <c r="L5" s="216" t="str">
        <f>Y79</f>
        <v/>
      </c>
      <c r="M5" s="216" t="str">
        <f>W85</f>
        <v/>
      </c>
      <c r="N5" s="216" t="str">
        <f>W96</f>
        <v/>
      </c>
      <c r="O5" s="216" t="str">
        <f>Y93</f>
        <v/>
      </c>
      <c r="P5" s="217"/>
      <c r="Q5" s="217"/>
      <c r="R5" s="217"/>
      <c r="S5" s="218" t="str">
        <f>IF($S$26="","",SUM($S$26+$U$32+$S$38+$S$42+$U$47+$U$51+$U$67+$S$73+$U$79+$S$85+$S$96+$U$93))</f>
        <v/>
      </c>
      <c r="T5" s="1" t="s">
        <v>92</v>
      </c>
      <c r="U5" s="218" t="str">
        <f>IF($S$26="","",SUM($U$26+$S$32+$U$38+$U$42+$S$47+$S$51+$S$67+$U$73+$S$79+$U$85+$U$96+$S$93))</f>
        <v/>
      </c>
      <c r="V5" s="1"/>
      <c r="W5" s="218" t="str">
        <f>IF($S$26="","",SUM($W$26+$Y$32+$W$38+$W$42+$Y$47+$Y$51+$Y$67+$W$73+$Y$79+$W$85+$W$96+$Y$93))</f>
        <v/>
      </c>
      <c r="X5" s="1" t="s">
        <v>92</v>
      </c>
      <c r="Y5" s="218" t="str">
        <f>IF($S$26="","",SUM($Y$26+$W$32+$Y$38+$Y$42+$W$47+$W$51+$W$67+$Y$73+$W$79+$Y$85+$Y$96+$W$93))</f>
        <v/>
      </c>
      <c r="AB5" s="219"/>
    </row>
    <row r="6" spans="1:28" s="213" customFormat="1" x14ac:dyDescent="0.2">
      <c r="A6" s="211"/>
      <c r="B6" s="145" t="s">
        <v>99</v>
      </c>
      <c r="D6" s="216" t="str">
        <f>($W$27)</f>
        <v/>
      </c>
      <c r="E6" s="216" t="str">
        <f>$Y$33</f>
        <v/>
      </c>
      <c r="F6" s="216" t="str">
        <f>($W$39)</f>
        <v/>
      </c>
      <c r="G6" s="216" t="str">
        <f>Y42</f>
        <v/>
      </c>
      <c r="H6" s="216" t="str">
        <f>W45</f>
        <v/>
      </c>
      <c r="I6" s="216" t="str">
        <f>W48</f>
        <v/>
      </c>
      <c r="J6" s="220" t="str">
        <f>Y66</f>
        <v/>
      </c>
      <c r="K6" s="216" t="str">
        <f>W72</f>
        <v/>
      </c>
      <c r="L6" s="220" t="str">
        <f>Y78</f>
        <v/>
      </c>
      <c r="M6" s="220" t="str">
        <f>Y88</f>
        <v/>
      </c>
      <c r="N6" s="220" t="str">
        <f>Y90</f>
        <v/>
      </c>
      <c r="O6" s="220" t="str">
        <f>W93</f>
        <v/>
      </c>
      <c r="P6" s="217"/>
      <c r="Q6" s="217"/>
      <c r="R6" s="217"/>
      <c r="S6" s="218" t="str">
        <f>IF($S$27="","",SUM($S$27+$U$33+$S$39+$U$42+$S$45+$S$48+$U$66+$S$72+$U$78+$U$88+$U$90+$S$93))</f>
        <v/>
      </c>
      <c r="T6" s="1" t="s">
        <v>92</v>
      </c>
      <c r="U6" s="218" t="str">
        <f>IF($S$27="","",SUM($U$27+$S$33+$U$39+$S$42+$U$45+$U$48+$S$66+$U$72+$S$78+$S$88+$S$90+$U$93))</f>
        <v/>
      </c>
      <c r="V6" s="1"/>
      <c r="W6" s="218" t="str">
        <f>IF($S$27="","",SUM($W$27+$Y$33+$W$39+$Y$42+$W$45+$W$48+$Y$66+$W$72+$Y$78+$Y$88+$Y$90+$W$93))</f>
        <v/>
      </c>
      <c r="X6" s="1" t="s">
        <v>92</v>
      </c>
      <c r="Y6" s="218" t="str">
        <f>IF($S$27="","",SUM($Y$27+$W$33+$Y$39+$W$42+$Y$45+$Y$48+$W$66+$Y$72+$W$78+$W$88+$W$90+$Y$93))</f>
        <v/>
      </c>
      <c r="AB6" s="219"/>
    </row>
    <row r="7" spans="1:28" s="213" customFormat="1" x14ac:dyDescent="0.2">
      <c r="B7" s="145" t="s">
        <v>100</v>
      </c>
      <c r="D7" s="216" t="str">
        <f>Y23</f>
        <v/>
      </c>
      <c r="E7" s="216" t="str">
        <f>Y27</f>
        <v/>
      </c>
      <c r="F7" s="216" t="str">
        <f>W32</f>
        <v/>
      </c>
      <c r="G7" s="216" t="str">
        <f>Y36</f>
        <v/>
      </c>
      <c r="H7" s="216" t="str">
        <f>W44</f>
        <v/>
      </c>
      <c r="I7" s="216" t="str">
        <f>Y50</f>
        <v/>
      </c>
      <c r="J7" s="220" t="str">
        <f>W69</f>
        <v/>
      </c>
      <c r="K7" s="216" t="str">
        <f>Y73</f>
        <v/>
      </c>
      <c r="L7" s="216" t="str">
        <f>W78</f>
        <v/>
      </c>
      <c r="M7" s="216" t="str">
        <f>W82</f>
        <v/>
      </c>
      <c r="N7" s="216" t="str">
        <f>Y87</f>
        <v/>
      </c>
      <c r="O7" s="216" t="str">
        <f>W91</f>
        <v/>
      </c>
      <c r="P7" s="217"/>
      <c r="Q7" s="217"/>
      <c r="R7" s="217"/>
      <c r="S7" s="218" t="str">
        <f>IF($U$23="","",SUM($U$23+$U$27+$S$32+$U$36+$S$44+$U$50+$S$69+$U$73+$S$78+$S$82+$U$87+$S$91))</f>
        <v/>
      </c>
      <c r="T7" s="1" t="s">
        <v>92</v>
      </c>
      <c r="U7" s="218" t="str">
        <f>IF($U$23="","",SUM($S$23+$S$27+$U$32+$S$36+$U$44+$S$50+$U$69+$S$73+$U$78+$U$82+$S$87+$U$91))</f>
        <v/>
      </c>
      <c r="V7" s="1"/>
      <c r="W7" s="218" t="str">
        <f>IF($U$23="","",SUM($Y$23+$Y$27+$W$32+$Y$36+$W$44+$Y$50+$W$69+$Y$73+$W$78+$W$82+$Y$87+$W$91))</f>
        <v/>
      </c>
      <c r="X7" s="1" t="s">
        <v>92</v>
      </c>
      <c r="Y7" s="218" t="str">
        <f>IF($S$23="","",SUM($W$23+$W$27+$Y$32+$W$36+$Y$44+$W$50+$Y$69+$W$73+$Y$78+$Y$82+$W$87+$Y$91))</f>
        <v/>
      </c>
      <c r="AB7" s="219"/>
    </row>
    <row r="8" spans="1:28" s="213" customFormat="1" x14ac:dyDescent="0.2">
      <c r="B8" s="142" t="s">
        <v>145</v>
      </c>
      <c r="D8" s="216" t="str">
        <f>Y24</f>
        <v/>
      </c>
      <c r="E8" s="216" t="str">
        <f>W29</f>
        <v/>
      </c>
      <c r="F8" s="216" t="str">
        <f>W33</f>
        <v/>
      </c>
      <c r="G8" s="216" t="str">
        <f>Y38</f>
        <v/>
      </c>
      <c r="H8" s="216" t="str">
        <f>Y44</f>
        <v/>
      </c>
      <c r="I8" s="216" t="str">
        <f>W67</f>
        <v/>
      </c>
      <c r="J8" s="216" t="str">
        <f>Y72</f>
        <v/>
      </c>
      <c r="K8" s="216" t="str">
        <f>Y76</f>
        <v/>
      </c>
      <c r="L8" s="216" t="str">
        <f>W79</f>
        <v/>
      </c>
      <c r="M8" s="216" t="str">
        <f>W84</f>
        <v/>
      </c>
      <c r="N8" s="216" t="str">
        <f>W87</f>
        <v/>
      </c>
      <c r="O8" s="216" t="str">
        <f>Y53</f>
        <v/>
      </c>
      <c r="P8" s="217"/>
      <c r="Q8" s="217"/>
      <c r="R8" s="217"/>
      <c r="S8" s="218" t="str">
        <f>IF($U$24="","",SUM($U$24+$S$29+$S$33+$U$38+$U$44+$S$67+$U$72+$U$76+$S$81+$S$84+$S$87+$U$53))</f>
        <v/>
      </c>
      <c r="T8" s="1" t="s">
        <v>92</v>
      </c>
      <c r="U8" s="218" t="str">
        <f>IF($U$24="","",SUM($S$24+$U$29+$U$33+$S$38+$S$44+$U$67+$S$72+$S$76+$U$81+$U$84+$U$87+$S$53))</f>
        <v/>
      </c>
      <c r="V8" s="1"/>
      <c r="W8" s="218" t="str">
        <f>IF($U$24="","",SUM($Y$24+$W$29+$W$33+$Y$38+$Y$44+$W$67+$Y$72+$Y$76+$W$81+$W$84+$W$87+$Y$53))</f>
        <v/>
      </c>
      <c r="X8" s="1" t="s">
        <v>92</v>
      </c>
      <c r="Y8" s="218" t="str">
        <f>IF($U$24="","",SUM($W$24+$Y$29+$Y$33+$W$38+$W$44+$Y$67+$W$72+$W$76+$Y$81+$Y$84+$Y$87+$W$53))</f>
        <v/>
      </c>
      <c r="AB8" s="219"/>
    </row>
    <row r="9" spans="1:28" s="213" customFormat="1" x14ac:dyDescent="0.2">
      <c r="B9" s="145" t="s">
        <v>141</v>
      </c>
      <c r="D9" s="216" t="str">
        <f>Y26</f>
        <v/>
      </c>
      <c r="E9" s="216" t="str">
        <f>W30</f>
        <v/>
      </c>
      <c r="F9" s="216" t="str">
        <f>Y35</f>
        <v/>
      </c>
      <c r="G9" s="216" t="str">
        <f>Y39</f>
        <v/>
      </c>
      <c r="H9" s="216" t="str">
        <f>W50</f>
        <v/>
      </c>
      <c r="I9" s="216" t="str">
        <f>W66</f>
        <v/>
      </c>
      <c r="J9" s="216" t="str">
        <f>W70</f>
        <v/>
      </c>
      <c r="K9" s="216" t="str">
        <f>Y75</f>
        <v/>
      </c>
      <c r="L9" s="216" t="str">
        <f>W79</f>
        <v/>
      </c>
      <c r="M9" s="216" t="str">
        <f>Y84</f>
        <v/>
      </c>
      <c r="N9" s="216" t="str">
        <f>Y91</f>
        <v/>
      </c>
      <c r="O9" s="216" t="str">
        <f>W53</f>
        <v/>
      </c>
      <c r="P9" s="217"/>
      <c r="Q9" s="217"/>
      <c r="R9" s="217"/>
      <c r="S9" s="218" t="str">
        <f>IF($U$26="","",SUM($U$26+$S$30+$U$35+$U$39+$S$50+$S$66+$S$70+$U$75+$S$79+$U$84+$U$91+$S$53))</f>
        <v/>
      </c>
      <c r="T9" s="1" t="s">
        <v>92</v>
      </c>
      <c r="U9" s="218" t="str">
        <f>IF($U$26="","",SUM($S$26+$U$30+$S$35+$S$39+$U$50+$U$66+$U$70+$S$75+$U$79+$S$84+$S$91+$U$53))</f>
        <v/>
      </c>
      <c r="V9" s="1"/>
      <c r="W9" s="218" t="str">
        <f>IF($U$26="","",SUM($Y$26+$W$30+$Y$35+$Y$39+$W$50+$W$66+$W$70+$Y$75+$W$79+$Y$84+$Y$91+$W$53))</f>
        <v/>
      </c>
      <c r="X9" s="1" t="s">
        <v>92</v>
      </c>
      <c r="Y9" s="218" t="str">
        <f>IF($U$26="","",SUM($W$26+$Y$30+$W$35+$W$39+$Y$50+$Y$66+$Y$70+$W$75+$Y$79+$W$84+$W$91+$Y$53))</f>
        <v/>
      </c>
      <c r="AB9" s="219"/>
    </row>
    <row r="10" spans="1:28" s="213" customFormat="1" x14ac:dyDescent="0.2">
      <c r="S10" s="221">
        <f>SUM(S3:S9)</f>
        <v>0</v>
      </c>
      <c r="T10" s="1" t="s">
        <v>92</v>
      </c>
      <c r="U10" s="221">
        <f>SUM(U3:U9)</f>
        <v>0</v>
      </c>
      <c r="V10" s="1"/>
      <c r="W10" s="221">
        <f>SUM(W3:W9)</f>
        <v>0</v>
      </c>
      <c r="X10" s="1" t="s">
        <v>92</v>
      </c>
      <c r="Y10" s="221">
        <f>SUM(Y3:Y9)</f>
        <v>0</v>
      </c>
    </row>
    <row r="11" spans="1:28" s="213" customFormat="1" x14ac:dyDescent="0.2">
      <c r="A11" s="211"/>
      <c r="B11" s="212"/>
      <c r="S11" s="214"/>
      <c r="T11" s="215"/>
      <c r="U11" s="214"/>
      <c r="V11" s="215"/>
      <c r="W11" s="215"/>
      <c r="X11" s="215"/>
      <c r="Y11" s="215"/>
    </row>
    <row r="12" spans="1:28" s="213" customFormat="1" x14ac:dyDescent="0.2">
      <c r="A12" s="211"/>
      <c r="B12" s="212"/>
      <c r="S12" s="214"/>
      <c r="T12" s="215"/>
      <c r="U12" s="214"/>
      <c r="V12" s="215"/>
      <c r="W12" s="215"/>
      <c r="X12" s="215"/>
      <c r="Y12" s="215"/>
    </row>
    <row r="13" spans="1:28" s="213" customFormat="1" x14ac:dyDescent="0.2">
      <c r="A13" s="211" t="s">
        <v>79</v>
      </c>
      <c r="B13" s="212"/>
      <c r="C13" s="192" t="s">
        <v>232</v>
      </c>
      <c r="S13" s="214"/>
      <c r="T13" s="215"/>
      <c r="U13" s="214"/>
      <c r="V13" s="215"/>
      <c r="W13" s="215"/>
      <c r="X13" s="215"/>
      <c r="Y13" s="215"/>
    </row>
    <row r="14" spans="1:28" s="213" customFormat="1" x14ac:dyDescent="0.2">
      <c r="A14" s="211" t="s">
        <v>80</v>
      </c>
      <c r="B14" s="212"/>
      <c r="C14" s="4" t="s">
        <v>235</v>
      </c>
      <c r="S14" s="214"/>
      <c r="T14" s="215"/>
      <c r="U14" s="214"/>
      <c r="V14" s="215"/>
      <c r="W14" s="215"/>
      <c r="X14" s="215"/>
      <c r="Y14" s="215"/>
    </row>
    <row r="15" spans="1:28" s="213" customFormat="1" x14ac:dyDescent="0.2">
      <c r="A15" s="211" t="s">
        <v>81</v>
      </c>
      <c r="B15" s="212"/>
      <c r="C15" s="13" t="s">
        <v>34</v>
      </c>
      <c r="S15" s="214"/>
      <c r="T15" s="215"/>
      <c r="U15" s="214"/>
      <c r="V15" s="215"/>
      <c r="W15" s="215"/>
      <c r="X15" s="215"/>
      <c r="Y15" s="215"/>
    </row>
    <row r="16" spans="1:28" s="213" customFormat="1" x14ac:dyDescent="0.2">
      <c r="A16" s="211" t="s">
        <v>82</v>
      </c>
      <c r="B16" s="212"/>
      <c r="C16" s="13" t="s">
        <v>176</v>
      </c>
      <c r="S16" s="214"/>
      <c r="T16" s="215"/>
      <c r="U16" s="214"/>
      <c r="V16" s="215"/>
      <c r="W16" s="215"/>
      <c r="X16" s="215"/>
      <c r="Y16" s="215"/>
    </row>
    <row r="17" spans="1:27" s="213" customFormat="1" x14ac:dyDescent="0.2">
      <c r="A17" s="211" t="s">
        <v>173</v>
      </c>
      <c r="B17" s="212"/>
      <c r="C17" s="4" t="s">
        <v>234</v>
      </c>
      <c r="S17" s="214"/>
      <c r="T17" s="215"/>
      <c r="U17" s="214"/>
      <c r="V17" s="215"/>
      <c r="W17" s="215"/>
      <c r="X17" s="215"/>
      <c r="Y17" s="215"/>
    </row>
    <row r="18" spans="1:27" s="213" customFormat="1" x14ac:dyDescent="0.2">
      <c r="A18" s="211" t="s">
        <v>174</v>
      </c>
      <c r="B18" s="212"/>
      <c r="S18" s="214"/>
      <c r="T18" s="215"/>
      <c r="U18" s="214"/>
      <c r="V18" s="215"/>
      <c r="W18" s="215"/>
      <c r="X18" s="215"/>
      <c r="Y18" s="215"/>
    </row>
    <row r="19" spans="1:27" s="213" customFormat="1" ht="12.75" customHeight="1" x14ac:dyDescent="0.2">
      <c r="A19" s="211" t="s">
        <v>83</v>
      </c>
      <c r="B19" s="212"/>
      <c r="S19" s="214"/>
      <c r="T19" s="215"/>
      <c r="U19" s="214"/>
      <c r="V19" s="215"/>
      <c r="W19" s="215"/>
      <c r="X19" s="215"/>
      <c r="Y19" s="215"/>
    </row>
    <row r="20" spans="1:27" s="213" customFormat="1" x14ac:dyDescent="0.2">
      <c r="A20" s="211"/>
      <c r="B20" s="212"/>
      <c r="S20" s="214"/>
      <c r="T20" s="215"/>
      <c r="U20" s="214"/>
      <c r="V20" s="215"/>
      <c r="W20" s="215"/>
      <c r="X20" s="215"/>
      <c r="Y20" s="215"/>
    </row>
    <row r="21" spans="1:27" s="224" customFormat="1" x14ac:dyDescent="0.2">
      <c r="A21" s="207" t="s">
        <v>84</v>
      </c>
      <c r="B21" s="222" t="s">
        <v>85</v>
      </c>
      <c r="C21" s="213" t="s">
        <v>86</v>
      </c>
      <c r="D21" s="215"/>
      <c r="E21" s="213" t="s">
        <v>87</v>
      </c>
      <c r="F21" s="215"/>
      <c r="G21" s="215"/>
      <c r="H21" s="215"/>
      <c r="I21" s="215"/>
      <c r="J21" s="215"/>
      <c r="K21" s="215"/>
      <c r="L21" s="215"/>
      <c r="M21" s="215" t="s">
        <v>88</v>
      </c>
      <c r="N21" s="215"/>
      <c r="O21" s="215"/>
      <c r="P21" s="215"/>
      <c r="Q21" s="215"/>
      <c r="R21" s="215"/>
      <c r="S21" s="223"/>
      <c r="T21" s="215" t="s">
        <v>89</v>
      </c>
      <c r="U21" s="214"/>
      <c r="V21" s="215"/>
      <c r="W21" s="215"/>
      <c r="X21" s="215" t="s">
        <v>90</v>
      </c>
      <c r="Y21" s="215"/>
    </row>
    <row r="22" spans="1:27" s="224" customFormat="1" x14ac:dyDescent="0.2">
      <c r="A22" s="207"/>
      <c r="B22" s="222"/>
      <c r="C22" s="213"/>
      <c r="D22" s="215"/>
      <c r="E22" s="213"/>
      <c r="F22" s="215"/>
      <c r="G22" s="215"/>
      <c r="H22" s="215"/>
      <c r="I22" s="215"/>
      <c r="J22" s="215"/>
      <c r="K22" s="215"/>
      <c r="L22" s="215"/>
      <c r="M22" s="215"/>
      <c r="N22" s="215"/>
      <c r="O22" s="215"/>
      <c r="P22" s="215"/>
      <c r="Q22" s="215"/>
      <c r="R22" s="215"/>
      <c r="S22" s="214"/>
      <c r="T22" s="215"/>
      <c r="U22" s="214"/>
      <c r="V22" s="215"/>
      <c r="W22" s="215"/>
      <c r="X22" s="215"/>
      <c r="Y22" s="215"/>
    </row>
    <row r="23" spans="1:27" s="228" customFormat="1" x14ac:dyDescent="0.2">
      <c r="A23" s="207" t="str">
        <f>C15</f>
        <v>10 Uhr</v>
      </c>
      <c r="B23" s="225">
        <v>1</v>
      </c>
      <c r="C23" s="226" t="str">
        <f>T($B$3)</f>
        <v>TSV Kleinvillars</v>
      </c>
      <c r="D23" s="1" t="s">
        <v>91</v>
      </c>
      <c r="E23" s="226" t="str">
        <f>T($B$7)</f>
        <v>TV Vaihingen/Enz 2</v>
      </c>
      <c r="F23" s="1"/>
      <c r="G23" s="1"/>
      <c r="H23" s="1"/>
      <c r="I23" s="1"/>
      <c r="J23" s="1"/>
      <c r="K23" s="1"/>
      <c r="L23" s="1"/>
      <c r="M23" s="226" t="str">
        <f>T($B$5)</f>
        <v>TV Ochsenbach</v>
      </c>
      <c r="N23" s="1"/>
      <c r="O23" s="1"/>
      <c r="P23" s="1"/>
      <c r="Q23" s="1"/>
      <c r="R23" s="1"/>
      <c r="S23" s="221"/>
      <c r="T23" s="1" t="s">
        <v>92</v>
      </c>
      <c r="U23" s="221"/>
      <c r="V23" s="1"/>
      <c r="W23" s="1" t="str">
        <f t="shared" ref="W23:W29" si="0">IF(S23="","",IF(S23=U23,"1",IF(S23&gt;U23,"2","0")))</f>
        <v/>
      </c>
      <c r="X23" s="227" t="s">
        <v>92</v>
      </c>
      <c r="Y23" s="1" t="str">
        <f t="shared" ref="Y23:Y29" si="1">IF(U23="","",IF(S23=U23,"1",IF(S23&lt;U23,"2","0")))</f>
        <v/>
      </c>
      <c r="Z23" t="str">
        <f>IF(W23="","0",W23)</f>
        <v>0</v>
      </c>
      <c r="AA23" t="str">
        <f>IF(Y23="","0",Y23)</f>
        <v>0</v>
      </c>
    </row>
    <row r="24" spans="1:27" s="228" customFormat="1" x14ac:dyDescent="0.2">
      <c r="A24" s="207"/>
      <c r="B24" s="225">
        <v>2</v>
      </c>
      <c r="C24" s="226" t="str">
        <f>T($B$4)</f>
        <v>TV Hohenklingen</v>
      </c>
      <c r="D24" s="1" t="s">
        <v>91</v>
      </c>
      <c r="E24" s="226" t="str">
        <f>T($B$8)</f>
        <v>TSV Schwieberdingen</v>
      </c>
      <c r="F24" s="1"/>
      <c r="G24" s="1"/>
      <c r="H24" s="1"/>
      <c r="I24" s="1"/>
      <c r="J24" s="1"/>
      <c r="K24" s="1"/>
      <c r="L24" s="1"/>
      <c r="M24" s="226" t="str">
        <f>T($B$6)</f>
        <v>TV Vaihingen/Enz 1</v>
      </c>
      <c r="N24" s="1"/>
      <c r="O24" s="1"/>
      <c r="P24" s="1"/>
      <c r="Q24" s="1"/>
      <c r="R24" s="1"/>
      <c r="S24" s="221"/>
      <c r="T24" s="1" t="s">
        <v>92</v>
      </c>
      <c r="U24" s="221"/>
      <c r="V24" s="1"/>
      <c r="W24" s="1" t="str">
        <f t="shared" si="0"/>
        <v/>
      </c>
      <c r="X24" s="227" t="s">
        <v>92</v>
      </c>
      <c r="Y24" s="1" t="str">
        <f t="shared" si="1"/>
        <v/>
      </c>
      <c r="Z24" t="str">
        <f t="shared" ref="Z24:Z40" si="2">IF(W24="","0",W24)</f>
        <v>0</v>
      </c>
      <c r="AA24" t="str">
        <f t="shared" ref="AA24:AA40" si="3">IF(Y24="","0",Y24)</f>
        <v>0</v>
      </c>
    </row>
    <row r="25" spans="1:27" customFormat="1" x14ac:dyDescent="0.2">
      <c r="M25" s="2"/>
      <c r="Z25" t="str">
        <f t="shared" si="2"/>
        <v>0</v>
      </c>
      <c r="AA25" t="str">
        <f t="shared" si="3"/>
        <v>0</v>
      </c>
    </row>
    <row r="26" spans="1:27" s="228" customFormat="1" x14ac:dyDescent="0.2">
      <c r="A26" s="207"/>
      <c r="B26" s="225">
        <v>1</v>
      </c>
      <c r="C26" s="226" t="str">
        <f>T($B$5)</f>
        <v>TV Ochsenbach</v>
      </c>
      <c r="D26" s="1" t="s">
        <v>91</v>
      </c>
      <c r="E26" s="226" t="str">
        <f>T($B$9)</f>
        <v>TV Heuchlingen</v>
      </c>
      <c r="F26" s="1"/>
      <c r="G26" s="1"/>
      <c r="H26" s="1"/>
      <c r="I26" s="1"/>
      <c r="J26" s="1"/>
      <c r="K26" s="1"/>
      <c r="L26" s="1"/>
      <c r="M26" s="226" t="str">
        <f>T($B$4)</f>
        <v>TV Hohenklingen</v>
      </c>
      <c r="N26" s="1"/>
      <c r="O26" s="1"/>
      <c r="P26" s="1"/>
      <c r="Q26" s="1"/>
      <c r="R26" s="1"/>
      <c r="S26" s="221"/>
      <c r="T26" s="1" t="s">
        <v>92</v>
      </c>
      <c r="U26" s="221"/>
      <c r="V26" s="1"/>
      <c r="W26" s="1" t="str">
        <f>IF(S26="","",IF(S26=U26,"1",IF(S26&gt;U26,"2","0")))</f>
        <v/>
      </c>
      <c r="X26" s="227" t="s">
        <v>92</v>
      </c>
      <c r="Y26" s="1" t="str">
        <f>IF(U26="","",IF(S26=U26,"1",IF(S26&lt;U26,"2","0")))</f>
        <v/>
      </c>
      <c r="Z26" t="str">
        <f t="shared" si="2"/>
        <v>0</v>
      </c>
      <c r="AA26" t="str">
        <f t="shared" si="3"/>
        <v>0</v>
      </c>
    </row>
    <row r="27" spans="1:27" s="228" customFormat="1" x14ac:dyDescent="0.2">
      <c r="A27" s="207"/>
      <c r="B27" s="225">
        <v>2</v>
      </c>
      <c r="C27" s="226" t="str">
        <f>T($B$6)</f>
        <v>TV Vaihingen/Enz 1</v>
      </c>
      <c r="D27" s="1" t="s">
        <v>91</v>
      </c>
      <c r="E27" s="226" t="str">
        <f>T($B$7)</f>
        <v>TV Vaihingen/Enz 2</v>
      </c>
      <c r="F27" s="1"/>
      <c r="G27" s="1"/>
      <c r="H27" s="1"/>
      <c r="I27" s="1"/>
      <c r="J27" s="1"/>
      <c r="K27" s="1"/>
      <c r="L27" s="1"/>
      <c r="M27" s="226" t="str">
        <f>T($B$3)</f>
        <v>TSV Kleinvillars</v>
      </c>
      <c r="N27" s="1"/>
      <c r="O27" s="1"/>
      <c r="P27" s="1"/>
      <c r="Q27" s="1"/>
      <c r="R27" s="1"/>
      <c r="S27" s="221"/>
      <c r="T27" s="1" t="s">
        <v>92</v>
      </c>
      <c r="U27" s="221"/>
      <c r="V27" s="1"/>
      <c r="W27" s="1" t="str">
        <f t="shared" si="0"/>
        <v/>
      </c>
      <c r="X27" s="227" t="s">
        <v>92</v>
      </c>
      <c r="Y27" s="1" t="str">
        <f t="shared" si="1"/>
        <v/>
      </c>
      <c r="Z27" t="str">
        <f t="shared" si="2"/>
        <v>0</v>
      </c>
      <c r="AA27" t="str">
        <f t="shared" si="3"/>
        <v>0</v>
      </c>
    </row>
    <row r="28" spans="1:27" s="228" customFormat="1" x14ac:dyDescent="0.2">
      <c r="A28" s="207"/>
      <c r="B28" s="225"/>
      <c r="C28" s="229"/>
      <c r="D28" s="1"/>
      <c r="E28" s="226"/>
      <c r="F28" s="1"/>
      <c r="G28" s="1"/>
      <c r="H28" s="1"/>
      <c r="I28" s="1"/>
      <c r="J28" s="1"/>
      <c r="K28" s="1"/>
      <c r="L28" s="1"/>
      <c r="M28" s="226"/>
      <c r="N28" s="1"/>
      <c r="O28" s="1"/>
      <c r="P28" s="1"/>
      <c r="Q28" s="1"/>
      <c r="R28" s="1"/>
      <c r="S28" s="221"/>
      <c r="T28" s="1"/>
      <c r="U28" s="221"/>
      <c r="V28" s="1"/>
      <c r="W28" s="1"/>
      <c r="X28" s="227"/>
      <c r="Y28" s="1"/>
      <c r="Z28" t="str">
        <f t="shared" si="2"/>
        <v>0</v>
      </c>
      <c r="AA28" t="str">
        <f t="shared" si="3"/>
        <v>0</v>
      </c>
    </row>
    <row r="29" spans="1:27" s="228" customFormat="1" x14ac:dyDescent="0.2">
      <c r="A29" s="207"/>
      <c r="B29" s="225">
        <v>1</v>
      </c>
      <c r="C29" s="229" t="str">
        <f>T($B$8)</f>
        <v>TSV Schwieberdingen</v>
      </c>
      <c r="D29" s="1" t="s">
        <v>91</v>
      </c>
      <c r="E29" s="226" t="str">
        <f>T($B$3)</f>
        <v>TSV Kleinvillars</v>
      </c>
      <c r="F29" s="1"/>
      <c r="G29" s="1"/>
      <c r="H29" s="1"/>
      <c r="I29" s="1"/>
      <c r="J29" s="1"/>
      <c r="K29" s="1"/>
      <c r="L29" s="1"/>
      <c r="M29" s="226" t="str">
        <f>T($B$7)</f>
        <v>TV Vaihingen/Enz 2</v>
      </c>
      <c r="N29" s="1"/>
      <c r="O29" s="1"/>
      <c r="P29" s="1"/>
      <c r="Q29" s="1"/>
      <c r="R29" s="1"/>
      <c r="S29" s="221"/>
      <c r="T29" s="1" t="s">
        <v>92</v>
      </c>
      <c r="U29" s="221"/>
      <c r="V29" s="1"/>
      <c r="W29" s="1" t="str">
        <f t="shared" si="0"/>
        <v/>
      </c>
      <c r="X29" s="227" t="s">
        <v>92</v>
      </c>
      <c r="Y29" s="1" t="str">
        <f t="shared" si="1"/>
        <v/>
      </c>
      <c r="Z29" t="str">
        <f t="shared" si="2"/>
        <v>0</v>
      </c>
      <c r="AA29" t="str">
        <f t="shared" si="3"/>
        <v>0</v>
      </c>
    </row>
    <row r="30" spans="1:27" s="228" customFormat="1" x14ac:dyDescent="0.2">
      <c r="A30" s="207"/>
      <c r="B30" s="225">
        <v>2</v>
      </c>
      <c r="C30" s="226" t="str">
        <f>T($B$9)</f>
        <v>TV Heuchlingen</v>
      </c>
      <c r="D30" s="1" t="s">
        <v>91</v>
      </c>
      <c r="E30" s="226" t="str">
        <f>T($B$4)</f>
        <v>TV Hohenklingen</v>
      </c>
      <c r="F30" s="1"/>
      <c r="G30" s="1"/>
      <c r="H30" s="1"/>
      <c r="I30" s="1"/>
      <c r="J30" s="1"/>
      <c r="K30" s="1"/>
      <c r="L30" s="1"/>
      <c r="M30" s="226" t="str">
        <f>T($B$6)</f>
        <v>TV Vaihingen/Enz 1</v>
      </c>
      <c r="N30" s="1"/>
      <c r="O30" s="1"/>
      <c r="P30" s="1"/>
      <c r="Q30" s="1"/>
      <c r="R30" s="1"/>
      <c r="S30" s="221"/>
      <c r="T30" s="1" t="s">
        <v>92</v>
      </c>
      <c r="U30" s="221"/>
      <c r="V30" s="1"/>
      <c r="W30" s="1" t="str">
        <f>IF(S30="","",IF(S30=U30,"1",IF(S30&gt;U30,"2","0")))</f>
        <v/>
      </c>
      <c r="X30" s="227" t="s">
        <v>92</v>
      </c>
      <c r="Y30" s="1" t="str">
        <f>IF(U30="","",IF(S30=U30,"1",IF(S30&lt;U30,"2","0")))</f>
        <v/>
      </c>
      <c r="Z30" t="str">
        <f t="shared" si="2"/>
        <v>0</v>
      </c>
      <c r="AA30" t="str">
        <f t="shared" si="3"/>
        <v>0</v>
      </c>
    </row>
    <row r="31" spans="1:27" customFormat="1" x14ac:dyDescent="0.2">
      <c r="M31" s="2"/>
      <c r="Z31" t="str">
        <f t="shared" si="2"/>
        <v>0</v>
      </c>
      <c r="AA31" t="str">
        <f t="shared" si="3"/>
        <v>0</v>
      </c>
    </row>
    <row r="32" spans="1:27" s="1" customFormat="1" x14ac:dyDescent="0.2">
      <c r="A32" s="207"/>
      <c r="B32" s="225">
        <v>1</v>
      </c>
      <c r="C32" s="226" t="str">
        <f>T($B$7)</f>
        <v>TV Vaihingen/Enz 2</v>
      </c>
      <c r="D32" s="1" t="s">
        <v>91</v>
      </c>
      <c r="E32" s="226" t="str">
        <f>T($B$5)</f>
        <v>TV Ochsenbach</v>
      </c>
      <c r="M32" s="226" t="str">
        <f>T($B$9)</f>
        <v>TV Heuchlingen</v>
      </c>
      <c r="S32" s="221"/>
      <c r="T32" s="1" t="s">
        <v>92</v>
      </c>
      <c r="U32" s="221"/>
      <c r="W32" s="1" t="str">
        <f>IF(S32="","",IF(S32=U32,"1",IF(S32&gt;U32,"2","0")))</f>
        <v/>
      </c>
      <c r="X32" s="227" t="s">
        <v>92</v>
      </c>
      <c r="Y32" s="1" t="str">
        <f>IF(U32="","",IF(S32=U32,"1",IF(S32&lt;U32,"2","0")))</f>
        <v/>
      </c>
      <c r="Z32" t="str">
        <f t="shared" si="2"/>
        <v>0</v>
      </c>
      <c r="AA32" t="str">
        <f t="shared" si="3"/>
        <v>0</v>
      </c>
    </row>
    <row r="33" spans="1:32" s="228" customFormat="1" x14ac:dyDescent="0.2">
      <c r="A33" s="207"/>
      <c r="B33" s="225">
        <v>2</v>
      </c>
      <c r="C33" s="229" t="str">
        <f>T($B$8)</f>
        <v>TSV Schwieberdingen</v>
      </c>
      <c r="D33" s="1" t="s">
        <v>91</v>
      </c>
      <c r="E33" s="226" t="str">
        <f>T($B$6)</f>
        <v>TV Vaihingen/Enz 1</v>
      </c>
      <c r="F33" s="1"/>
      <c r="G33" s="1"/>
      <c r="H33" s="1"/>
      <c r="I33" s="1"/>
      <c r="J33" s="1"/>
      <c r="K33" s="1"/>
      <c r="L33" s="1"/>
      <c r="M33" s="226" t="str">
        <f>T($B$3)</f>
        <v>TSV Kleinvillars</v>
      </c>
      <c r="N33" s="1"/>
      <c r="O33" s="1"/>
      <c r="P33" s="1"/>
      <c r="Q33" s="1"/>
      <c r="R33" s="1"/>
      <c r="S33" s="221"/>
      <c r="T33" s="1" t="s">
        <v>92</v>
      </c>
      <c r="U33" s="221"/>
      <c r="V33" s="1"/>
      <c r="W33" s="1" t="str">
        <f>IF(S33="","",IF(S33=U33,"1",IF(S33&gt;U33,"2","0")))</f>
        <v/>
      </c>
      <c r="X33" s="227" t="s">
        <v>92</v>
      </c>
      <c r="Y33" s="1" t="str">
        <f>IF(U33="","",IF(S33=U33,"1",IF(S33&lt;U33,"2","0")))</f>
        <v/>
      </c>
      <c r="Z33" t="str">
        <f t="shared" si="2"/>
        <v>0</v>
      </c>
      <c r="AA33" t="str">
        <f t="shared" si="3"/>
        <v>0</v>
      </c>
    </row>
    <row r="34" spans="1:32" customFormat="1" x14ac:dyDescent="0.2">
      <c r="M34" s="2"/>
      <c r="Z34" t="str">
        <f t="shared" si="2"/>
        <v>0</v>
      </c>
      <c r="AA34" t="str">
        <f t="shared" si="3"/>
        <v>0</v>
      </c>
    </row>
    <row r="35" spans="1:32" s="228" customFormat="1" x14ac:dyDescent="0.2">
      <c r="A35" s="207"/>
      <c r="B35" s="225">
        <v>1</v>
      </c>
      <c r="C35" s="226" t="str">
        <f>T($B$3)</f>
        <v>TSV Kleinvillars</v>
      </c>
      <c r="D35" s="1" t="s">
        <v>91</v>
      </c>
      <c r="E35" s="226" t="str">
        <f>T($B$9)</f>
        <v>TV Heuchlingen</v>
      </c>
      <c r="F35" s="1"/>
      <c r="G35" s="1"/>
      <c r="H35" s="1"/>
      <c r="I35" s="1"/>
      <c r="J35" s="1"/>
      <c r="K35" s="1"/>
      <c r="L35" s="1"/>
      <c r="M35" s="229" t="str">
        <f>T($B$8)</f>
        <v>TSV Schwieberdingen</v>
      </c>
      <c r="N35" s="1"/>
      <c r="O35" s="1"/>
      <c r="P35" s="1"/>
      <c r="Q35" s="1"/>
      <c r="R35" s="1"/>
      <c r="S35" s="221"/>
      <c r="T35" s="1" t="s">
        <v>92</v>
      </c>
      <c r="U35" s="221"/>
      <c r="V35" s="1"/>
      <c r="W35" s="1" t="str">
        <f>IF(S35="","",IF(S35=U35,"1",IF(S35&gt;U35,"2","0")))</f>
        <v/>
      </c>
      <c r="X35" s="227" t="s">
        <v>92</v>
      </c>
      <c r="Y35" s="1" t="str">
        <f>IF(U35="","",IF(S35=U35,"1",IF(S35&lt;U35,"2","0")))</f>
        <v/>
      </c>
      <c r="Z35" t="str">
        <f t="shared" si="2"/>
        <v>0</v>
      </c>
      <c r="AA35" t="str">
        <f t="shared" si="3"/>
        <v>0</v>
      </c>
    </row>
    <row r="36" spans="1:32" s="228" customFormat="1" x14ac:dyDescent="0.2">
      <c r="A36" s="207"/>
      <c r="B36" s="225">
        <v>2</v>
      </c>
      <c r="C36" s="226" t="str">
        <f>T($B$4)</f>
        <v>TV Hohenklingen</v>
      </c>
      <c r="D36" s="1" t="s">
        <v>91</v>
      </c>
      <c r="E36" s="226" t="str">
        <f>T($B$7)</f>
        <v>TV Vaihingen/Enz 2</v>
      </c>
      <c r="F36" s="1"/>
      <c r="G36" s="1"/>
      <c r="H36" s="1"/>
      <c r="I36" s="1"/>
      <c r="J36" s="1"/>
      <c r="K36" s="1"/>
      <c r="L36" s="1"/>
      <c r="M36" s="226" t="str">
        <f>T($B$5)</f>
        <v>TV Ochsenbach</v>
      </c>
      <c r="N36" s="1"/>
      <c r="O36" s="1"/>
      <c r="P36" s="1"/>
      <c r="Q36" s="1"/>
      <c r="R36" s="1"/>
      <c r="S36" s="221"/>
      <c r="T36" s="1" t="s">
        <v>92</v>
      </c>
      <c r="U36" s="221"/>
      <c r="V36" s="1"/>
      <c r="W36" s="1" t="str">
        <f>IF(S36="","",IF(S36=U36,"1",IF(S36&gt;U36,"2","0")))</f>
        <v/>
      </c>
      <c r="X36" s="227" t="s">
        <v>92</v>
      </c>
      <c r="Y36" s="1" t="str">
        <f>IF(U36="","",IF(S36=U36,"1",IF(S36&lt;U36,"2","0")))</f>
        <v/>
      </c>
      <c r="Z36" t="str">
        <f t="shared" si="2"/>
        <v>0</v>
      </c>
      <c r="AA36" t="str">
        <f t="shared" si="3"/>
        <v>0</v>
      </c>
    </row>
    <row r="37" spans="1:32" customFormat="1" x14ac:dyDescent="0.2">
      <c r="M37" s="2"/>
      <c r="Z37" t="str">
        <f t="shared" si="2"/>
        <v>0</v>
      </c>
      <c r="AA37" t="str">
        <f t="shared" si="3"/>
        <v>0</v>
      </c>
    </row>
    <row r="38" spans="1:32" s="228" customFormat="1" x14ac:dyDescent="0.2">
      <c r="A38" s="207"/>
      <c r="B38" s="225">
        <v>1</v>
      </c>
      <c r="C38" s="226" t="str">
        <f>T($B$5)</f>
        <v>TV Ochsenbach</v>
      </c>
      <c r="D38" s="1" t="s">
        <v>91</v>
      </c>
      <c r="E38" s="226" t="str">
        <f>T($B$8)</f>
        <v>TSV Schwieberdingen</v>
      </c>
      <c r="F38" s="1"/>
      <c r="G38" s="1"/>
      <c r="H38" s="1"/>
      <c r="I38" s="1"/>
      <c r="J38" s="1"/>
      <c r="K38" s="1"/>
      <c r="L38" s="1"/>
      <c r="M38" s="226" t="str">
        <f>T($B$7)</f>
        <v>TV Vaihingen/Enz 2</v>
      </c>
      <c r="N38" s="1"/>
      <c r="O38" s="1"/>
      <c r="P38" s="1"/>
      <c r="Q38" s="1"/>
      <c r="R38" s="1"/>
      <c r="S38" s="221"/>
      <c r="T38" s="1" t="s">
        <v>92</v>
      </c>
      <c r="U38" s="221"/>
      <c r="V38" s="1"/>
      <c r="W38" s="1" t="str">
        <f>IF(S38="","",IF(S38=U38,"1",IF(S38&gt;U38,"2","0")))</f>
        <v/>
      </c>
      <c r="X38" s="227" t="s">
        <v>92</v>
      </c>
      <c r="Y38" s="1" t="str">
        <f>IF(U38="","",IF(S38=U38,"1",IF(S38&lt;U38,"2","0")))</f>
        <v/>
      </c>
      <c r="Z38" t="str">
        <f t="shared" si="2"/>
        <v>0</v>
      </c>
      <c r="AA38" t="str">
        <f t="shared" si="3"/>
        <v>0</v>
      </c>
    </row>
    <row r="39" spans="1:32" s="228" customFormat="1" x14ac:dyDescent="0.2">
      <c r="A39" s="207"/>
      <c r="B39" s="225">
        <v>2</v>
      </c>
      <c r="C39" s="226" t="str">
        <f>T($B$6)</f>
        <v>TV Vaihingen/Enz 1</v>
      </c>
      <c r="D39" s="1" t="s">
        <v>91</v>
      </c>
      <c r="E39" s="226" t="str">
        <f>T($B$9)</f>
        <v>TV Heuchlingen</v>
      </c>
      <c r="F39" s="1"/>
      <c r="G39" s="1"/>
      <c r="H39" s="1"/>
      <c r="I39" s="1"/>
      <c r="J39" s="1"/>
      <c r="K39" s="1"/>
      <c r="L39" s="1"/>
      <c r="M39" s="226" t="str">
        <f>T($B$4)</f>
        <v>TV Hohenklingen</v>
      </c>
      <c r="N39" s="1"/>
      <c r="O39" s="1"/>
      <c r="P39" s="1"/>
      <c r="Q39" s="1"/>
      <c r="R39" s="1"/>
      <c r="S39" s="221"/>
      <c r="T39" s="1" t="s">
        <v>92</v>
      </c>
      <c r="U39" s="221"/>
      <c r="V39" s="1"/>
      <c r="W39" s="1" t="str">
        <f>IF(S39="","",IF(S39=U39,"1",IF(S39&gt;U39,"2","0")))</f>
        <v/>
      </c>
      <c r="X39" s="227" t="s">
        <v>92</v>
      </c>
      <c r="Y39" s="1" t="str">
        <f>IF(U39="","",IF(S39=U39,"1",IF(S39&lt;U39,"2","0")))</f>
        <v/>
      </c>
      <c r="Z39" t="str">
        <f t="shared" si="2"/>
        <v>0</v>
      </c>
      <c r="AA39" t="str">
        <f t="shared" si="3"/>
        <v>0</v>
      </c>
    </row>
    <row r="40" spans="1:32" customFormat="1" x14ac:dyDescent="0.2">
      <c r="Z40" t="str">
        <f t="shared" si="2"/>
        <v>0</v>
      </c>
      <c r="AA40" t="str">
        <f t="shared" si="3"/>
        <v>0</v>
      </c>
    </row>
    <row r="41" spans="1:32" s="16" customFormat="1" x14ac:dyDescent="0.2">
      <c r="B41" s="230">
        <v>1</v>
      </c>
      <c r="C41" s="231" t="str">
        <f>T($B$3)</f>
        <v>TSV Kleinvillars</v>
      </c>
      <c r="D41" s="232" t="s">
        <v>91</v>
      </c>
      <c r="E41" s="231" t="str">
        <f>T($B$4)</f>
        <v>TV Hohenklingen</v>
      </c>
      <c r="F41" s="232"/>
      <c r="G41" s="232"/>
      <c r="H41" s="232"/>
      <c r="I41" s="232"/>
      <c r="J41" s="232"/>
      <c r="K41" s="232"/>
      <c r="L41" s="232"/>
      <c r="M41" s="233" t="str">
        <f>T($B$7)</f>
        <v>TV Vaihingen/Enz 2</v>
      </c>
      <c r="N41" s="232"/>
      <c r="O41" s="232"/>
      <c r="P41" s="232"/>
      <c r="Q41" s="232"/>
      <c r="R41" s="232"/>
      <c r="S41" s="234"/>
      <c r="T41" s="232" t="s">
        <v>92</v>
      </c>
      <c r="U41" s="234"/>
      <c r="V41" s="232"/>
      <c r="W41" s="232" t="str">
        <f>IF(S41="","",IF(S41=U41,"1",IF(S41&gt;U41,"2","0")))</f>
        <v/>
      </c>
      <c r="X41" s="235" t="s">
        <v>92</v>
      </c>
      <c r="Y41" s="232" t="str">
        <f>IF(U41="","",IF(S41=U41,"1",IF(S41&lt;U41,"2","0")))</f>
        <v/>
      </c>
      <c r="AE41" s="231"/>
      <c r="AF41" s="232"/>
    </row>
    <row r="42" spans="1:32" customFormat="1" x14ac:dyDescent="0.2">
      <c r="B42" s="225">
        <v>2</v>
      </c>
      <c r="C42" s="236" t="str">
        <f>T($B$5)</f>
        <v>TV Ochsenbach</v>
      </c>
      <c r="D42" s="1" t="s">
        <v>91</v>
      </c>
      <c r="E42" s="226" t="str">
        <f>T($B$6)</f>
        <v>TV Vaihingen/Enz 1</v>
      </c>
      <c r="F42" s="1"/>
      <c r="G42" s="1"/>
      <c r="H42" s="1"/>
      <c r="I42" s="1"/>
      <c r="J42" s="1"/>
      <c r="K42" s="1"/>
      <c r="L42" s="1"/>
      <c r="M42" s="209" t="str">
        <f>T($B$9)</f>
        <v>TV Heuchlingen</v>
      </c>
      <c r="N42" s="1"/>
      <c r="O42" s="1"/>
      <c r="P42" s="1"/>
      <c r="Q42" s="1"/>
      <c r="R42" s="1"/>
      <c r="S42" s="218"/>
      <c r="T42" s="1" t="s">
        <v>92</v>
      </c>
      <c r="U42" s="221"/>
      <c r="V42" s="1"/>
      <c r="W42" s="1" t="str">
        <f>IF(S42="","",IF(S42=U42,"1",IF(S42&gt;U42,"2","0")))</f>
        <v/>
      </c>
      <c r="X42" s="227" t="s">
        <v>92</v>
      </c>
      <c r="Y42" s="1" t="str">
        <f>IF(U42="","",IF(S42=U42,"1",IF(S42&lt;U42,"2","0")))</f>
        <v/>
      </c>
      <c r="AE42" s="226"/>
      <c r="AF42" s="1"/>
    </row>
    <row r="43" spans="1:32" customFormat="1" x14ac:dyDescent="0.2">
      <c r="B43" s="225"/>
      <c r="C43" s="236"/>
      <c r="D43" s="1"/>
      <c r="E43" s="226"/>
      <c r="F43" s="1"/>
      <c r="G43" s="1"/>
      <c r="H43" s="1"/>
      <c r="I43" s="1"/>
      <c r="J43" s="1"/>
      <c r="K43" s="1"/>
      <c r="L43" s="1"/>
      <c r="M43" s="226"/>
      <c r="N43" s="1"/>
      <c r="O43" s="1"/>
      <c r="P43" s="1"/>
      <c r="Q43" s="1"/>
      <c r="R43" s="1"/>
      <c r="S43" s="218"/>
      <c r="T43" s="1"/>
      <c r="U43" s="221"/>
      <c r="V43" s="1"/>
      <c r="W43" s="1"/>
      <c r="X43" s="227"/>
      <c r="Y43" s="1"/>
    </row>
    <row r="44" spans="1:32" customFormat="1" x14ac:dyDescent="0.2">
      <c r="B44" s="208">
        <v>1</v>
      </c>
      <c r="C44" s="209" t="str">
        <f>T($B$7)</f>
        <v>TV Vaihingen/Enz 2</v>
      </c>
      <c r="D44" s="1" t="s">
        <v>91</v>
      </c>
      <c r="E44" s="226" t="str">
        <f>T($B$8)</f>
        <v>TSV Schwieberdingen</v>
      </c>
      <c r="F44" s="1"/>
      <c r="G44" s="1"/>
      <c r="H44" s="1"/>
      <c r="I44" s="1"/>
      <c r="J44" s="1"/>
      <c r="K44" s="1"/>
      <c r="L44" s="1"/>
      <c r="M44" s="226" t="str">
        <f>T($B$5)</f>
        <v>TV Ochsenbach</v>
      </c>
      <c r="N44" s="1"/>
      <c r="O44" s="1"/>
      <c r="P44" s="1"/>
      <c r="Q44" s="1"/>
      <c r="R44" s="1"/>
      <c r="S44" s="218"/>
      <c r="T44" s="1" t="s">
        <v>92</v>
      </c>
      <c r="U44" s="221"/>
      <c r="V44" s="1"/>
      <c r="W44" s="1" t="str">
        <f>IF(S44="","",IF(S44=U44,"1",IF(S44&gt;U44,"2","0")))</f>
        <v/>
      </c>
      <c r="X44" s="227" t="s">
        <v>92</v>
      </c>
      <c r="Y44" s="1" t="str">
        <f>IF(U44="","",IF(S44=U44,"1",IF(S44&lt;U44,"2","0")))</f>
        <v/>
      </c>
    </row>
    <row r="45" spans="1:32" customFormat="1" x14ac:dyDescent="0.2">
      <c r="B45" s="225">
        <v>2</v>
      </c>
      <c r="C45" s="209" t="str">
        <f>T($B$6)</f>
        <v>TV Vaihingen/Enz 1</v>
      </c>
      <c r="D45" s="1" t="s">
        <v>91</v>
      </c>
      <c r="E45" s="226" t="str">
        <f>T($B$4)</f>
        <v>TV Hohenklingen</v>
      </c>
      <c r="F45" s="1"/>
      <c r="G45" s="1"/>
      <c r="H45" s="1"/>
      <c r="I45" s="1"/>
      <c r="J45" s="1"/>
      <c r="K45" s="1"/>
      <c r="L45" s="1"/>
      <c r="M45" s="226" t="str">
        <f>T($B$3)</f>
        <v>TSV Kleinvillars</v>
      </c>
      <c r="N45" s="1"/>
      <c r="O45" s="1"/>
      <c r="P45" s="1"/>
      <c r="Q45" s="1"/>
      <c r="R45" s="1"/>
      <c r="S45" s="218"/>
      <c r="T45" s="1" t="s">
        <v>92</v>
      </c>
      <c r="U45" s="221"/>
      <c r="V45" s="1"/>
      <c r="W45" s="1" t="str">
        <f>IF(S45="","",IF(S45=U45,"1",IF(S45&gt;U45,"2","0")))</f>
        <v/>
      </c>
      <c r="X45" s="227" t="s">
        <v>92</v>
      </c>
      <c r="Y45" s="1" t="str">
        <f>IF(U45="","",IF(S45=U45,"1",IF(S45&lt;U45,"2","0")))</f>
        <v/>
      </c>
    </row>
    <row r="46" spans="1:32" customFormat="1" x14ac:dyDescent="0.2">
      <c r="B46" s="208"/>
      <c r="C46" s="209"/>
      <c r="D46" s="227"/>
      <c r="E46" s="209"/>
      <c r="F46" s="227"/>
      <c r="G46" s="227"/>
      <c r="H46" s="227"/>
      <c r="I46" s="227"/>
      <c r="J46" s="227"/>
      <c r="K46" s="227"/>
      <c r="L46" s="227"/>
      <c r="M46" s="227"/>
      <c r="N46" s="227"/>
      <c r="O46" s="227"/>
      <c r="P46" s="227"/>
      <c r="Q46" s="227"/>
      <c r="R46" s="227"/>
      <c r="S46" s="218"/>
      <c r="T46" s="227"/>
      <c r="U46" s="218"/>
      <c r="V46" s="227"/>
      <c r="W46" s="227"/>
      <c r="X46" s="227"/>
      <c r="Y46" s="227"/>
    </row>
    <row r="47" spans="1:32" customFormat="1" x14ac:dyDescent="0.2">
      <c r="B47" s="225">
        <v>1</v>
      </c>
      <c r="C47" s="236" t="str">
        <f>T($B$4)</f>
        <v>TV Hohenklingen</v>
      </c>
      <c r="D47" s="1" t="s">
        <v>91</v>
      </c>
      <c r="E47" s="226" t="str">
        <f>T($B$5)</f>
        <v>TV Ochsenbach</v>
      </c>
      <c r="F47" s="1"/>
      <c r="G47" s="1"/>
      <c r="H47" s="1"/>
      <c r="I47" s="1"/>
      <c r="J47" s="1"/>
      <c r="K47" s="1"/>
      <c r="L47" s="1"/>
      <c r="M47" s="226" t="str">
        <f>T(B9)</f>
        <v>TV Heuchlingen</v>
      </c>
      <c r="N47" s="1"/>
      <c r="O47" s="1"/>
      <c r="P47" s="1"/>
      <c r="Q47" s="1"/>
      <c r="R47" s="1"/>
      <c r="S47" s="218"/>
      <c r="T47" s="1" t="s">
        <v>92</v>
      </c>
      <c r="U47" s="221"/>
      <c r="V47" s="1"/>
      <c r="W47" s="1" t="str">
        <f>IF(S47="","",IF(S47=U47,"1",IF(S47&gt;U47,"2","0")))</f>
        <v/>
      </c>
      <c r="X47" s="227" t="s">
        <v>92</v>
      </c>
      <c r="Y47" s="1" t="str">
        <f>IF(U47="","",IF(S47=U47,"1",IF(S47&lt;U47,"2","0")))</f>
        <v/>
      </c>
    </row>
    <row r="48" spans="1:32" customFormat="1" x14ac:dyDescent="0.2">
      <c r="B48" s="225">
        <v>2</v>
      </c>
      <c r="C48" s="209" t="str">
        <f>T($B$6)</f>
        <v>TV Vaihingen/Enz 1</v>
      </c>
      <c r="D48" s="1" t="s">
        <v>91</v>
      </c>
      <c r="E48" s="226" t="str">
        <f>T($B$3)</f>
        <v>TSV Kleinvillars</v>
      </c>
      <c r="F48" s="1"/>
      <c r="G48" s="1"/>
      <c r="H48" s="1"/>
      <c r="I48" s="1"/>
      <c r="J48" s="1"/>
      <c r="K48" s="1"/>
      <c r="L48" s="1"/>
      <c r="M48" s="226" t="str">
        <f>B8</f>
        <v>TSV Schwieberdingen</v>
      </c>
      <c r="N48" s="1"/>
      <c r="O48" s="1"/>
      <c r="P48" s="1"/>
      <c r="Q48" s="1"/>
      <c r="R48" s="1"/>
      <c r="S48" s="218"/>
      <c r="T48" s="1" t="s">
        <v>92</v>
      </c>
      <c r="U48" s="221"/>
      <c r="V48" s="1"/>
      <c r="W48" s="1" t="str">
        <f>IF(S48="","",IF(S48=U48,"1",IF(S48&gt;U48,"2","0")))</f>
        <v/>
      </c>
      <c r="X48" s="227" t="s">
        <v>92</v>
      </c>
      <c r="Y48" s="1" t="str">
        <f>IF(U48="","",IF(S48=U48,"1",IF(S48&lt;U48,"2","0")))</f>
        <v/>
      </c>
    </row>
    <row r="49" spans="1:27" x14ac:dyDescent="0.2">
      <c r="B49"/>
      <c r="C49"/>
      <c r="D49"/>
      <c r="E49"/>
      <c r="F49"/>
      <c r="G49"/>
      <c r="H49"/>
      <c r="I49"/>
      <c r="J49"/>
      <c r="K49"/>
      <c r="L49"/>
      <c r="M49"/>
      <c r="N49"/>
      <c r="O49"/>
      <c r="P49"/>
      <c r="Q49"/>
      <c r="R49"/>
      <c r="S49"/>
      <c r="T49"/>
      <c r="U49"/>
      <c r="V49"/>
      <c r="W49"/>
      <c r="X49"/>
      <c r="Y49"/>
      <c r="Z49" t="e">
        <f>IF(#REF!="","0",#REF!)</f>
        <v>#REF!</v>
      </c>
      <c r="AA49" t="e">
        <f>IF(#REF!="","0",#REF!)</f>
        <v>#REF!</v>
      </c>
    </row>
    <row r="50" spans="1:27" x14ac:dyDescent="0.2">
      <c r="B50" s="208">
        <v>1</v>
      </c>
      <c r="C50" s="209" t="str">
        <f>T($B$9)</f>
        <v>TV Heuchlingen</v>
      </c>
      <c r="D50" s="1" t="s">
        <v>91</v>
      </c>
      <c r="E50" s="209" t="str">
        <f>T($B$7)</f>
        <v>TV Vaihingen/Enz 2</v>
      </c>
      <c r="F50" s="1"/>
      <c r="G50" s="1"/>
      <c r="H50" s="1"/>
      <c r="I50" s="1"/>
      <c r="J50" s="1"/>
      <c r="K50" s="1"/>
      <c r="L50" s="1"/>
      <c r="M50" s="226" t="str">
        <f>T($B$4)</f>
        <v>TV Hohenklingen</v>
      </c>
      <c r="N50" s="1"/>
      <c r="O50" s="1"/>
      <c r="P50" s="1"/>
      <c r="Q50" s="1"/>
      <c r="R50" s="1"/>
      <c r="T50" s="1" t="s">
        <v>92</v>
      </c>
      <c r="U50" s="221"/>
      <c r="V50" s="1"/>
      <c r="W50" s="1" t="str">
        <f>IF(S50="","",IF(S50=U50,"1",IF(S50&gt;U50,"2","0")))</f>
        <v/>
      </c>
      <c r="X50" s="227" t="s">
        <v>92</v>
      </c>
      <c r="Y50" s="1" t="str">
        <f>IF(U50="","",IF(S50=U50,"1",IF(S50&lt;U50,"2","0")))</f>
        <v/>
      </c>
      <c r="Z50" t="e">
        <f>IF(#REF!="","0",#REF!)</f>
        <v>#REF!</v>
      </c>
      <c r="AA50" t="e">
        <f>IF(#REF!="","0",#REF!)</f>
        <v>#REF!</v>
      </c>
    </row>
    <row r="51" spans="1:27" x14ac:dyDescent="0.2">
      <c r="B51" s="225">
        <v>2</v>
      </c>
      <c r="C51" s="209" t="str">
        <f>T($B$3)</f>
        <v>TSV Kleinvillars</v>
      </c>
      <c r="D51" s="1" t="s">
        <v>91</v>
      </c>
      <c r="E51" s="226" t="str">
        <f>T($B$5)</f>
        <v>TV Ochsenbach</v>
      </c>
      <c r="F51" s="1"/>
      <c r="G51" s="1"/>
      <c r="H51" s="1"/>
      <c r="I51" s="1"/>
      <c r="J51" s="1"/>
      <c r="K51" s="1"/>
      <c r="L51" s="1"/>
      <c r="M51" s="226" t="str">
        <f>T($B$6)</f>
        <v>TV Vaihingen/Enz 1</v>
      </c>
      <c r="N51" s="1"/>
      <c r="O51" s="1"/>
      <c r="P51" s="1"/>
      <c r="Q51" s="1"/>
      <c r="R51" s="1"/>
      <c r="T51" s="1" t="s">
        <v>92</v>
      </c>
      <c r="U51" s="221"/>
      <c r="V51" s="1"/>
      <c r="W51" s="1" t="str">
        <f>IF(S51="","",IF(S51=U51,"1",IF(S51&gt;U51,"2","0")))</f>
        <v/>
      </c>
      <c r="X51" s="227" t="s">
        <v>92</v>
      </c>
      <c r="Y51" s="1" t="str">
        <f>IF(U51="","",IF(S51=U51,"1",IF(S51&lt;U51,"2","0")))</f>
        <v/>
      </c>
      <c r="Z51" t="e">
        <f>IF(#REF!="","0",#REF!)</f>
        <v>#REF!</v>
      </c>
      <c r="AA51" t="e">
        <f>IF(#REF!="","0",#REF!)</f>
        <v>#REF!</v>
      </c>
    </row>
    <row r="52" spans="1:27" x14ac:dyDescent="0.2">
      <c r="Z52" t="str">
        <f>IF(W55="","0",W55)</f>
        <v>0</v>
      </c>
      <c r="AA52" t="str">
        <f>IF(Y55="","0",Y55)</f>
        <v>0</v>
      </c>
    </row>
    <row r="53" spans="1:27" x14ac:dyDescent="0.2">
      <c r="B53" s="225">
        <v>2</v>
      </c>
      <c r="C53" s="209" t="str">
        <f>T($B$9)</f>
        <v>TV Heuchlingen</v>
      </c>
      <c r="D53" s="1" t="s">
        <v>91</v>
      </c>
      <c r="E53" s="226" t="str">
        <f>T($B$8)</f>
        <v>TSV Schwieberdingen</v>
      </c>
      <c r="F53" s="1"/>
      <c r="G53" s="1"/>
      <c r="H53" s="1"/>
      <c r="I53" s="1"/>
      <c r="J53" s="1"/>
      <c r="K53" s="1"/>
      <c r="L53" s="1"/>
      <c r="M53" s="226" t="str">
        <f>T($B$7)</f>
        <v>TV Vaihingen/Enz 2</v>
      </c>
      <c r="N53" s="1"/>
      <c r="O53" s="1"/>
      <c r="P53" s="1"/>
      <c r="Q53" s="1"/>
      <c r="R53" s="1"/>
      <c r="T53" s="1" t="s">
        <v>92</v>
      </c>
      <c r="U53" s="221"/>
      <c r="V53" s="1"/>
      <c r="W53" s="1" t="str">
        <f>IF(S53="","",IF(S53=U53,"1",IF(S53&gt;U53,"2","0")))</f>
        <v/>
      </c>
      <c r="X53" s="227" t="s">
        <v>92</v>
      </c>
      <c r="Y53" s="1" t="str">
        <f>IF(U53="","",IF(S53=U53,"1",IF(S53&lt;U53,"2","0")))</f>
        <v/>
      </c>
    </row>
    <row r="54" spans="1:27" x14ac:dyDescent="0.2">
      <c r="Z54"/>
      <c r="AA54"/>
    </row>
    <row r="55" spans="1:27" s="213" customFormat="1" x14ac:dyDescent="0.2">
      <c r="A55" s="211" t="s">
        <v>79</v>
      </c>
      <c r="B55" s="208"/>
      <c r="C55" s="105" t="s">
        <v>233</v>
      </c>
      <c r="D55" s="227"/>
      <c r="E55" s="209"/>
      <c r="F55" s="227"/>
      <c r="G55" s="227"/>
      <c r="H55" s="227"/>
      <c r="I55" s="227"/>
      <c r="J55" s="227"/>
      <c r="K55" s="227"/>
      <c r="L55" s="227"/>
      <c r="M55" s="227"/>
      <c r="N55" s="227"/>
      <c r="O55" s="227"/>
      <c r="P55" s="227"/>
      <c r="Q55" s="227"/>
      <c r="R55" s="227"/>
      <c r="S55" s="218"/>
      <c r="T55" s="227"/>
      <c r="U55" s="218"/>
      <c r="V55" s="227"/>
      <c r="W55" s="227"/>
      <c r="X55" s="227"/>
      <c r="Y55" s="227"/>
      <c r="Z55" t="str">
        <f t="shared" ref="Z55:Z83" si="4">IF(W56="","0",W56)</f>
        <v>0</v>
      </c>
      <c r="AA55" t="str">
        <f t="shared" ref="AA55:AA83" si="5">IF(Y56="","0",Y56)</f>
        <v>0</v>
      </c>
    </row>
    <row r="56" spans="1:27" s="213" customFormat="1" x14ac:dyDescent="0.2">
      <c r="A56" s="211" t="s">
        <v>80</v>
      </c>
      <c r="B56" s="212"/>
      <c r="C56" s="4" t="s">
        <v>237</v>
      </c>
      <c r="S56" s="214"/>
      <c r="T56" s="215"/>
      <c r="U56" s="214"/>
      <c r="V56" s="215"/>
      <c r="W56" s="215"/>
      <c r="X56" s="215"/>
      <c r="Y56" s="215"/>
      <c r="Z56" t="str">
        <f t="shared" si="4"/>
        <v>0</v>
      </c>
      <c r="AA56" t="str">
        <f t="shared" si="5"/>
        <v>0</v>
      </c>
    </row>
    <row r="57" spans="1:27" s="213" customFormat="1" x14ac:dyDescent="0.2">
      <c r="A57" s="211" t="s">
        <v>173</v>
      </c>
      <c r="B57" s="212"/>
      <c r="C57" s="13" t="s">
        <v>34</v>
      </c>
      <c r="S57" s="214"/>
      <c r="T57" s="215"/>
      <c r="U57" s="214"/>
      <c r="V57" s="215"/>
      <c r="W57" s="215"/>
      <c r="X57" s="215"/>
      <c r="Y57" s="215"/>
      <c r="Z57" t="str">
        <f t="shared" si="4"/>
        <v>0</v>
      </c>
      <c r="AA57" t="str">
        <f t="shared" si="5"/>
        <v>0</v>
      </c>
    </row>
    <row r="58" spans="1:27" s="213" customFormat="1" x14ac:dyDescent="0.2">
      <c r="A58" s="211" t="s">
        <v>81</v>
      </c>
      <c r="B58" s="212"/>
      <c r="C58" s="13" t="s">
        <v>176</v>
      </c>
      <c r="S58" s="214"/>
      <c r="T58" s="215"/>
      <c r="U58" s="214"/>
      <c r="V58" s="215"/>
      <c r="W58" s="215"/>
      <c r="X58" s="215"/>
      <c r="Y58" s="215"/>
      <c r="Z58" t="str">
        <f t="shared" si="4"/>
        <v>0</v>
      </c>
      <c r="AA58" t="str">
        <f t="shared" si="5"/>
        <v>0</v>
      </c>
    </row>
    <row r="59" spans="1:27" s="213" customFormat="1" x14ac:dyDescent="0.2">
      <c r="A59" s="211" t="s">
        <v>82</v>
      </c>
      <c r="B59" s="212"/>
      <c r="C59" s="4" t="s">
        <v>236</v>
      </c>
      <c r="S59" s="214"/>
      <c r="T59" s="215"/>
      <c r="U59" s="214"/>
      <c r="V59" s="215"/>
      <c r="W59" s="215"/>
      <c r="X59" s="215"/>
      <c r="Y59" s="215"/>
      <c r="Z59" t="str">
        <f t="shared" si="4"/>
        <v>0</v>
      </c>
      <c r="AA59" t="str">
        <f t="shared" si="5"/>
        <v>0</v>
      </c>
    </row>
    <row r="60" spans="1:27" s="213" customFormat="1" ht="12.75" customHeight="1" x14ac:dyDescent="0.2">
      <c r="A60" s="211" t="s">
        <v>83</v>
      </c>
      <c r="B60" s="212"/>
      <c r="S60" s="214"/>
      <c r="T60" s="215"/>
      <c r="U60" s="214"/>
      <c r="V60" s="215"/>
      <c r="W60" s="215"/>
      <c r="X60" s="215"/>
      <c r="Y60" s="215"/>
      <c r="Z60" t="str">
        <f t="shared" si="4"/>
        <v>0</v>
      </c>
      <c r="AA60" t="str">
        <f t="shared" si="5"/>
        <v>0</v>
      </c>
    </row>
    <row r="61" spans="1:27" s="213" customFormat="1" x14ac:dyDescent="0.2">
      <c r="A61" s="211"/>
      <c r="B61" s="212"/>
      <c r="S61" s="214"/>
      <c r="T61" s="215"/>
      <c r="U61" s="214"/>
      <c r="V61" s="215"/>
      <c r="W61" s="215"/>
      <c r="X61" s="215"/>
      <c r="Y61" s="215"/>
      <c r="Z61" t="str">
        <f t="shared" si="4"/>
        <v>0</v>
      </c>
      <c r="AA61" t="str">
        <f t="shared" si="5"/>
        <v>0</v>
      </c>
    </row>
    <row r="62" spans="1:27" s="224" customFormat="1" x14ac:dyDescent="0.2">
      <c r="A62" s="207" t="s">
        <v>84</v>
      </c>
      <c r="B62" s="212"/>
      <c r="C62" s="213"/>
      <c r="D62" s="213"/>
      <c r="E62" s="213"/>
      <c r="F62" s="213"/>
      <c r="G62" s="213"/>
      <c r="H62" s="213"/>
      <c r="I62" s="213"/>
      <c r="J62" s="213"/>
      <c r="K62" s="213"/>
      <c r="L62" s="213"/>
      <c r="M62" s="213"/>
      <c r="N62" s="213"/>
      <c r="O62" s="213"/>
      <c r="P62" s="213"/>
      <c r="Q62" s="213"/>
      <c r="R62" s="213"/>
      <c r="S62" s="214"/>
      <c r="T62" s="215"/>
      <c r="U62" s="214"/>
      <c r="V62" s="215"/>
      <c r="W62" s="215"/>
      <c r="X62" s="215"/>
      <c r="Y62" s="215"/>
      <c r="Z62" t="str">
        <f t="shared" si="4"/>
        <v>0</v>
      </c>
      <c r="AA62" t="str">
        <f t="shared" si="5"/>
        <v>0</v>
      </c>
    </row>
    <row r="63" spans="1:27" s="224" customFormat="1" x14ac:dyDescent="0.2">
      <c r="A63" s="207"/>
      <c r="B63" s="222" t="s">
        <v>85</v>
      </c>
      <c r="C63" s="213" t="s">
        <v>86</v>
      </c>
      <c r="D63" s="215"/>
      <c r="E63" s="213" t="s">
        <v>87</v>
      </c>
      <c r="F63" s="215"/>
      <c r="G63" s="215"/>
      <c r="H63" s="215"/>
      <c r="I63" s="215"/>
      <c r="J63" s="215"/>
      <c r="K63" s="215"/>
      <c r="L63" s="215"/>
      <c r="M63" s="215" t="s">
        <v>88</v>
      </c>
      <c r="N63" s="215"/>
      <c r="O63" s="215"/>
      <c r="P63" s="215"/>
      <c r="Q63" s="215"/>
      <c r="R63" s="215"/>
      <c r="S63" s="223"/>
      <c r="T63" s="215" t="s">
        <v>89</v>
      </c>
      <c r="U63" s="214"/>
      <c r="V63" s="215"/>
      <c r="W63" s="215"/>
      <c r="X63" s="215" t="s">
        <v>90</v>
      </c>
      <c r="Y63" s="215"/>
      <c r="Z63" t="str">
        <f t="shared" si="4"/>
        <v>0</v>
      </c>
      <c r="AA63" t="str">
        <f t="shared" si="5"/>
        <v>0</v>
      </c>
    </row>
    <row r="64" spans="1:27" x14ac:dyDescent="0.2">
      <c r="B64" s="222"/>
      <c r="C64" s="213"/>
      <c r="D64" s="215"/>
      <c r="E64" s="213"/>
      <c r="F64" s="215"/>
      <c r="G64" s="215"/>
      <c r="H64" s="215"/>
      <c r="I64" s="215"/>
      <c r="J64" s="215"/>
      <c r="K64" s="215"/>
      <c r="L64" s="215"/>
      <c r="M64" s="215"/>
      <c r="N64" s="215"/>
      <c r="O64" s="215"/>
      <c r="P64" s="215"/>
      <c r="Q64" s="215"/>
      <c r="R64" s="215"/>
      <c r="S64" s="214"/>
      <c r="T64" s="215"/>
      <c r="U64" s="214"/>
      <c r="V64" s="215"/>
      <c r="W64" s="215"/>
      <c r="X64" s="215"/>
      <c r="Y64" s="215"/>
      <c r="Z64" t="str">
        <f t="shared" si="4"/>
        <v>0</v>
      </c>
      <c r="AA64" t="str">
        <f t="shared" si="5"/>
        <v>0</v>
      </c>
    </row>
    <row r="65" spans="1:27" s="228" customFormat="1" x14ac:dyDescent="0.2">
      <c r="A65" s="207"/>
      <c r="B65" s="208"/>
      <c r="C65" s="209"/>
      <c r="D65" s="227"/>
      <c r="E65" s="209"/>
      <c r="F65" s="227"/>
      <c r="G65" s="227"/>
      <c r="H65" s="227"/>
      <c r="I65" s="227"/>
      <c r="J65" s="227"/>
      <c r="K65" s="227"/>
      <c r="L65" s="227"/>
      <c r="M65" s="227"/>
      <c r="N65" s="227"/>
      <c r="O65" s="227"/>
      <c r="P65" s="227"/>
      <c r="Q65" s="227"/>
      <c r="R65" s="227"/>
      <c r="S65" s="218"/>
      <c r="T65" s="227"/>
      <c r="U65" s="218"/>
      <c r="V65" s="227"/>
      <c r="W65" s="227"/>
      <c r="X65" s="227"/>
      <c r="Y65" s="227"/>
      <c r="Z65" t="str">
        <f t="shared" si="4"/>
        <v>0</v>
      </c>
      <c r="AA65" t="str">
        <f t="shared" si="5"/>
        <v>0</v>
      </c>
    </row>
    <row r="66" spans="1:27" s="228" customFormat="1" x14ac:dyDescent="0.2">
      <c r="B66" s="225">
        <v>1</v>
      </c>
      <c r="C66" s="226" t="str">
        <f>T($B$9)</f>
        <v>TV Heuchlingen</v>
      </c>
      <c r="D66" s="1" t="s">
        <v>91</v>
      </c>
      <c r="E66" s="226" t="str">
        <f>T($B$6)</f>
        <v>TV Vaihingen/Enz 1</v>
      </c>
      <c r="F66" s="1"/>
      <c r="G66" s="1"/>
      <c r="I66" s="1"/>
      <c r="J66" s="1"/>
      <c r="K66" s="1"/>
      <c r="L66" s="1"/>
      <c r="M66" s="237" t="str">
        <f>T($B$4)</f>
        <v>TV Hohenklingen</v>
      </c>
      <c r="O66" s="1"/>
      <c r="P66" s="1"/>
      <c r="Q66" s="1"/>
      <c r="R66" s="1"/>
      <c r="S66" s="221"/>
      <c r="T66" s="1" t="s">
        <v>92</v>
      </c>
      <c r="U66" s="221"/>
      <c r="V66" s="1"/>
      <c r="W66" s="1" t="str">
        <f>IF(S66="","",IF(S66=U66,"1",IF(S66&gt;U66,"2","0")))</f>
        <v/>
      </c>
      <c r="X66" s="227" t="s">
        <v>92</v>
      </c>
      <c r="Y66" s="1" t="str">
        <f>IF(U66="","",IF(S66=U66,"1",IF(S66&lt;U66,"2","0")))</f>
        <v/>
      </c>
      <c r="Z66" t="str">
        <f t="shared" si="4"/>
        <v>0</v>
      </c>
      <c r="AA66" t="str">
        <f t="shared" si="5"/>
        <v>0</v>
      </c>
    </row>
    <row r="67" spans="1:27" x14ac:dyDescent="0.2">
      <c r="B67" s="225">
        <v>2</v>
      </c>
      <c r="C67" s="226" t="str">
        <f>T($B$8)</f>
        <v>TSV Schwieberdingen</v>
      </c>
      <c r="D67" s="1" t="s">
        <v>91</v>
      </c>
      <c r="E67" s="226" t="str">
        <f>T($B$5)</f>
        <v>TV Ochsenbach</v>
      </c>
      <c r="F67" s="1"/>
      <c r="G67" s="1"/>
      <c r="H67" s="228"/>
      <c r="I67" s="1"/>
      <c r="J67" s="1"/>
      <c r="K67" s="1"/>
      <c r="L67" s="1"/>
      <c r="M67" s="237" t="str">
        <f>T($B$7)</f>
        <v>TV Vaihingen/Enz 2</v>
      </c>
      <c r="N67" s="228"/>
      <c r="O67" s="1"/>
      <c r="P67" s="1"/>
      <c r="Q67" s="1"/>
      <c r="R67" s="1"/>
      <c r="S67" s="221"/>
      <c r="T67" s="1" t="s">
        <v>92</v>
      </c>
      <c r="U67" s="221"/>
      <c r="V67" s="1"/>
      <c r="W67" s="1" t="str">
        <f>IF(S67="","",IF(S67=U67,"1",IF(S67&gt;U67,"2","0")))</f>
        <v/>
      </c>
      <c r="X67" s="227" t="s">
        <v>92</v>
      </c>
      <c r="Y67" s="1" t="str">
        <f>IF(U67="","",IF(S67=U67,"1",IF(S67&lt;U67,"2","0")))</f>
        <v/>
      </c>
      <c r="Z67" t="str">
        <f t="shared" si="4"/>
        <v>0</v>
      </c>
      <c r="AA67" t="str">
        <f t="shared" si="5"/>
        <v>0</v>
      </c>
    </row>
    <row r="68" spans="1:27" s="228" customFormat="1" x14ac:dyDescent="0.2">
      <c r="A68" s="207"/>
      <c r="B68" s="208"/>
      <c r="C68" s="209"/>
      <c r="D68" s="227"/>
      <c r="E68" s="209"/>
      <c r="F68" s="227"/>
      <c r="G68" s="227"/>
      <c r="H68" s="227"/>
      <c r="I68" s="227"/>
      <c r="J68" s="227"/>
      <c r="K68" s="227"/>
      <c r="L68" s="227"/>
      <c r="M68" s="227"/>
      <c r="N68" s="227"/>
      <c r="O68" s="227"/>
      <c r="P68" s="227"/>
      <c r="Q68" s="227"/>
      <c r="R68" s="227"/>
      <c r="S68" s="218"/>
      <c r="T68" s="227"/>
      <c r="U68" s="218"/>
      <c r="V68" s="227"/>
      <c r="W68" s="227"/>
      <c r="X68" s="227"/>
      <c r="Y68" s="227"/>
      <c r="Z68" t="str">
        <f t="shared" si="4"/>
        <v>0</v>
      </c>
      <c r="AA68" t="str">
        <f t="shared" si="5"/>
        <v>0</v>
      </c>
    </row>
    <row r="69" spans="1:27" s="228" customFormat="1" x14ac:dyDescent="0.2">
      <c r="A69" s="207"/>
      <c r="B69" s="225">
        <v>1</v>
      </c>
      <c r="C69" s="226" t="str">
        <f>T($B$7)</f>
        <v>TV Vaihingen/Enz 2</v>
      </c>
      <c r="D69" s="1" t="s">
        <v>91</v>
      </c>
      <c r="E69" s="226" t="str">
        <f>T($B$4)</f>
        <v>TV Hohenklingen</v>
      </c>
      <c r="F69" s="1"/>
      <c r="G69" s="1"/>
      <c r="I69" s="1"/>
      <c r="J69" s="1"/>
      <c r="K69" s="1"/>
      <c r="L69" s="1"/>
      <c r="M69" s="237" t="str">
        <f>T($B$5)</f>
        <v>TV Ochsenbach</v>
      </c>
      <c r="O69" s="1"/>
      <c r="P69" s="1"/>
      <c r="Q69" s="1"/>
      <c r="R69" s="1"/>
      <c r="S69" s="221"/>
      <c r="T69" s="1" t="s">
        <v>92</v>
      </c>
      <c r="U69" s="221"/>
      <c r="V69" s="1"/>
      <c r="W69" s="1" t="str">
        <f>IF(S69="","",IF(S69=U69,"1",IF(S69&gt;U69,"2","0")))</f>
        <v/>
      </c>
      <c r="X69" s="227" t="s">
        <v>92</v>
      </c>
      <c r="Y69" s="1" t="str">
        <f>IF(U69="","",IF(S69=U69,"1",IF(S69&lt;U69,"2","0")))</f>
        <v/>
      </c>
      <c r="Z69" t="str">
        <f t="shared" si="4"/>
        <v>0</v>
      </c>
      <c r="AA69" t="str">
        <f t="shared" si="5"/>
        <v>0</v>
      </c>
    </row>
    <row r="70" spans="1:27" x14ac:dyDescent="0.2">
      <c r="B70" s="225">
        <v>2</v>
      </c>
      <c r="C70" s="226" t="str">
        <f>T($B$9)</f>
        <v>TV Heuchlingen</v>
      </c>
      <c r="D70" s="1" t="s">
        <v>91</v>
      </c>
      <c r="E70" s="226" t="str">
        <f>T($B$3)</f>
        <v>TSV Kleinvillars</v>
      </c>
      <c r="F70" s="1"/>
      <c r="G70" s="1"/>
      <c r="H70" s="228"/>
      <c r="I70" s="1"/>
      <c r="J70" s="1"/>
      <c r="K70" s="1"/>
      <c r="L70" s="1"/>
      <c r="M70" s="238" t="str">
        <f>T($B$8)</f>
        <v>TSV Schwieberdingen</v>
      </c>
      <c r="N70" s="228"/>
      <c r="O70" s="1"/>
      <c r="P70" s="1"/>
      <c r="Q70" s="1"/>
      <c r="R70" s="1"/>
      <c r="S70" s="221"/>
      <c r="T70" s="1" t="s">
        <v>92</v>
      </c>
      <c r="U70" s="221"/>
      <c r="V70" s="1"/>
      <c r="W70" s="1" t="str">
        <f>IF(S70="","",IF(S70=U70,"1",IF(S70&gt;U70,"2","0")))</f>
        <v/>
      </c>
      <c r="X70" s="227" t="s">
        <v>92</v>
      </c>
      <c r="Y70" s="1" t="str">
        <f>IF(U70="","",IF(S70=U70,"1",IF(S70&lt;U70,"2","0")))</f>
        <v/>
      </c>
      <c r="Z70" t="str">
        <f t="shared" si="4"/>
        <v>0</v>
      </c>
      <c r="AA70" t="str">
        <f t="shared" si="5"/>
        <v>0</v>
      </c>
    </row>
    <row r="71" spans="1:27" s="228" customFormat="1" x14ac:dyDescent="0.2">
      <c r="A71" s="207"/>
      <c r="B71" s="208"/>
      <c r="C71" s="209"/>
      <c r="D71" s="227"/>
      <c r="E71" s="209"/>
      <c r="F71" s="227"/>
      <c r="G71" s="227"/>
      <c r="H71" s="227"/>
      <c r="I71" s="227"/>
      <c r="J71" s="227"/>
      <c r="K71" s="227"/>
      <c r="L71" s="227"/>
      <c r="M71" s="227"/>
      <c r="N71" s="227"/>
      <c r="O71" s="227"/>
      <c r="P71" s="227"/>
      <c r="Q71" s="227"/>
      <c r="R71" s="227"/>
      <c r="S71" s="218"/>
      <c r="T71" s="227"/>
      <c r="U71" s="218"/>
      <c r="V71" s="227"/>
      <c r="W71" s="227"/>
      <c r="X71" s="227"/>
      <c r="Y71" s="227"/>
      <c r="Z71" t="str">
        <f t="shared" si="4"/>
        <v>0</v>
      </c>
      <c r="AA71" t="str">
        <f t="shared" si="5"/>
        <v>0</v>
      </c>
    </row>
    <row r="72" spans="1:27" s="228" customFormat="1" x14ac:dyDescent="0.2">
      <c r="A72" s="207"/>
      <c r="B72" s="225">
        <v>1</v>
      </c>
      <c r="C72" s="226" t="str">
        <f>T($B$6)</f>
        <v>TV Vaihingen/Enz 1</v>
      </c>
      <c r="D72" s="1" t="s">
        <v>91</v>
      </c>
      <c r="E72" s="229" t="str">
        <f>T($B$8)</f>
        <v>TSV Schwieberdingen</v>
      </c>
      <c r="F72" s="1"/>
      <c r="G72" s="1"/>
      <c r="I72" s="1"/>
      <c r="J72" s="1"/>
      <c r="K72" s="1"/>
      <c r="L72" s="1"/>
      <c r="M72" s="237" t="str">
        <f>T($B$3)</f>
        <v>TSV Kleinvillars</v>
      </c>
      <c r="O72" s="1"/>
      <c r="P72" s="1"/>
      <c r="Q72" s="1"/>
      <c r="R72" s="1"/>
      <c r="S72" s="221"/>
      <c r="T72" s="1" t="s">
        <v>92</v>
      </c>
      <c r="U72" s="221"/>
      <c r="V72" s="1"/>
      <c r="W72" s="1" t="str">
        <f>IF(S72="","",IF(S72=U72,"1",IF(S72&gt;U72,"2","0")))</f>
        <v/>
      </c>
      <c r="X72" s="227" t="s">
        <v>92</v>
      </c>
      <c r="Y72" s="1" t="str">
        <f>IF(U72="","",IF(S72=U72,"1",IF(S72&lt;U72,"2","0")))</f>
        <v/>
      </c>
      <c r="Z72" t="str">
        <f t="shared" si="4"/>
        <v>0</v>
      </c>
      <c r="AA72" t="str">
        <f t="shared" si="5"/>
        <v>0</v>
      </c>
    </row>
    <row r="73" spans="1:27" x14ac:dyDescent="0.2">
      <c r="B73" s="225">
        <v>2</v>
      </c>
      <c r="C73" s="226" t="str">
        <f>T($B$5)</f>
        <v>TV Ochsenbach</v>
      </c>
      <c r="D73" s="1" t="s">
        <v>91</v>
      </c>
      <c r="E73" s="226" t="str">
        <f>T($B$7)</f>
        <v>TV Vaihingen/Enz 2</v>
      </c>
      <c r="F73" s="1"/>
      <c r="G73" s="1"/>
      <c r="H73" s="228"/>
      <c r="I73" s="1"/>
      <c r="J73" s="1"/>
      <c r="K73" s="1"/>
      <c r="L73" s="1"/>
      <c r="M73" s="237" t="str">
        <f>T($B$9)</f>
        <v>TV Heuchlingen</v>
      </c>
      <c r="N73" s="228"/>
      <c r="O73" s="1"/>
      <c r="P73" s="1"/>
      <c r="Q73" s="1"/>
      <c r="R73" s="1"/>
      <c r="S73" s="221"/>
      <c r="T73" s="1" t="s">
        <v>92</v>
      </c>
      <c r="U73" s="221"/>
      <c r="V73" s="1"/>
      <c r="W73" s="1" t="str">
        <f>IF(S73="","",IF(S73=U73,"1",IF(S73&gt;U73,"2","0")))</f>
        <v/>
      </c>
      <c r="X73" s="227" t="s">
        <v>92</v>
      </c>
      <c r="Y73" s="1" t="str">
        <f>IF(U73="","",IF(S73=U73,"1",IF(S73&lt;U73,"2","0")))</f>
        <v/>
      </c>
      <c r="Z73" t="str">
        <f t="shared" si="4"/>
        <v>0</v>
      </c>
      <c r="AA73" t="str">
        <f t="shared" si="5"/>
        <v>0</v>
      </c>
    </row>
    <row r="74" spans="1:27" s="228" customFormat="1" x14ac:dyDescent="0.2">
      <c r="A74" s="207"/>
      <c r="B74" s="208"/>
      <c r="C74" s="209"/>
      <c r="D74" s="227"/>
      <c r="E74" s="209"/>
      <c r="F74" s="227"/>
      <c r="G74" s="227"/>
      <c r="H74" s="227"/>
      <c r="I74" s="227"/>
      <c r="J74" s="227"/>
      <c r="K74" s="227"/>
      <c r="L74" s="227"/>
      <c r="M74" s="227"/>
      <c r="N74" s="227"/>
      <c r="O74" s="227"/>
      <c r="P74" s="227"/>
      <c r="Q74" s="227"/>
      <c r="R74" s="227"/>
      <c r="S74" s="218"/>
      <c r="T74" s="227"/>
      <c r="U74" s="218"/>
      <c r="V74" s="227"/>
      <c r="W74" s="227"/>
      <c r="X74" s="227"/>
      <c r="Y74" s="227"/>
      <c r="Z74" t="str">
        <f t="shared" si="4"/>
        <v>0</v>
      </c>
      <c r="AA74" t="str">
        <f t="shared" si="5"/>
        <v>0</v>
      </c>
    </row>
    <row r="75" spans="1:27" s="1" customFormat="1" x14ac:dyDescent="0.2">
      <c r="A75" s="207"/>
      <c r="B75" s="225">
        <v>1</v>
      </c>
      <c r="C75" s="226" t="str">
        <f>T($B$4)</f>
        <v>TV Hohenklingen</v>
      </c>
      <c r="D75" s="1" t="s">
        <v>91</v>
      </c>
      <c r="E75" s="226" t="str">
        <f>T($B$9)</f>
        <v>TV Heuchlingen</v>
      </c>
      <c r="H75" s="228"/>
      <c r="M75" s="237" t="str">
        <f>T($B$6)</f>
        <v>TV Vaihingen/Enz 1</v>
      </c>
      <c r="N75" s="228"/>
      <c r="S75" s="221"/>
      <c r="T75" s="1" t="s">
        <v>92</v>
      </c>
      <c r="U75" s="221"/>
      <c r="W75" s="1" t="str">
        <f>IF(S75="","",IF(S75=U75,"1",IF(S75&gt;U75,"2","0")))</f>
        <v/>
      </c>
      <c r="X75" s="227" t="s">
        <v>92</v>
      </c>
      <c r="Y75" s="1" t="str">
        <f>IF(U75="","",IF(S75=U75,"1",IF(S75&lt;U75,"2","0")))</f>
        <v/>
      </c>
      <c r="Z75" t="str">
        <f t="shared" si="4"/>
        <v>0</v>
      </c>
      <c r="AA75" t="str">
        <f t="shared" si="5"/>
        <v>0</v>
      </c>
    </row>
    <row r="76" spans="1:27" x14ac:dyDescent="0.2">
      <c r="B76" s="225">
        <v>2</v>
      </c>
      <c r="C76" s="226" t="str">
        <f>T($B$3)</f>
        <v>TSV Kleinvillars</v>
      </c>
      <c r="D76" s="1" t="s">
        <v>91</v>
      </c>
      <c r="E76" s="229" t="str">
        <f>T($B$8)</f>
        <v>TSV Schwieberdingen</v>
      </c>
      <c r="F76" s="1"/>
      <c r="G76" s="1"/>
      <c r="H76" s="1"/>
      <c r="I76" s="1"/>
      <c r="J76" s="1"/>
      <c r="K76" s="1"/>
      <c r="L76" s="1"/>
      <c r="M76" s="237" t="str">
        <f>T($B$7)</f>
        <v>TV Vaihingen/Enz 2</v>
      </c>
      <c r="N76" s="1"/>
      <c r="O76" s="1"/>
      <c r="P76" s="1"/>
      <c r="Q76" s="1"/>
      <c r="R76" s="1"/>
      <c r="S76" s="221"/>
      <c r="T76" s="1" t="s">
        <v>92</v>
      </c>
      <c r="U76" s="221"/>
      <c r="V76" s="1"/>
      <c r="W76" s="1" t="str">
        <f>IF(S76="","",IF(S76=U76,"1",IF(S76&gt;U76,"2","0")))</f>
        <v/>
      </c>
      <c r="X76" s="227" t="s">
        <v>92</v>
      </c>
      <c r="Y76" s="1" t="str">
        <f>IF(U76="","",IF(S76=U76,"1",IF(S76&lt;U76,"2","0")))</f>
        <v/>
      </c>
      <c r="Z76" t="str">
        <f t="shared" si="4"/>
        <v>0</v>
      </c>
      <c r="AA76" t="str">
        <f t="shared" si="5"/>
        <v>0</v>
      </c>
    </row>
    <row r="77" spans="1:27" s="228" customFormat="1" x14ac:dyDescent="0.2">
      <c r="A77" s="207"/>
      <c r="B77" s="208"/>
      <c r="C77" s="209"/>
      <c r="D77" s="227"/>
      <c r="E77" s="209"/>
      <c r="F77" s="227"/>
      <c r="G77" s="227"/>
      <c r="H77" s="227"/>
      <c r="I77" s="227"/>
      <c r="J77" s="227"/>
      <c r="K77" s="227"/>
      <c r="L77" s="227"/>
      <c r="M77" s="227"/>
      <c r="N77" s="227"/>
      <c r="O77" s="227"/>
      <c r="P77" s="227"/>
      <c r="Q77" s="227"/>
      <c r="R77" s="227"/>
      <c r="S77" s="218"/>
      <c r="T77" s="227"/>
      <c r="U77" s="218"/>
      <c r="V77" s="227"/>
      <c r="W77" s="227"/>
      <c r="X77" s="227"/>
      <c r="Y77" s="227"/>
      <c r="Z77" t="str">
        <f t="shared" si="4"/>
        <v>0</v>
      </c>
      <c r="AA77" t="str">
        <f t="shared" si="5"/>
        <v>0</v>
      </c>
    </row>
    <row r="78" spans="1:27" s="228" customFormat="1" x14ac:dyDescent="0.2">
      <c r="A78" s="207"/>
      <c r="B78" s="225">
        <v>1</v>
      </c>
      <c r="C78" s="226" t="str">
        <f>T($B$7)</f>
        <v>TV Vaihingen/Enz 2</v>
      </c>
      <c r="D78" s="1" t="s">
        <v>91</v>
      </c>
      <c r="E78" s="226" t="str">
        <f>T($B$6)</f>
        <v>TV Vaihingen/Enz 1</v>
      </c>
      <c r="F78" s="1"/>
      <c r="G78" s="1"/>
      <c r="I78" s="1"/>
      <c r="J78" s="1"/>
      <c r="K78" s="1"/>
      <c r="L78" s="1"/>
      <c r="M78" s="237" t="str">
        <f>T($B$3)</f>
        <v>TSV Kleinvillars</v>
      </c>
      <c r="O78" s="1"/>
      <c r="P78" s="1"/>
      <c r="Q78" s="1"/>
      <c r="R78" s="1"/>
      <c r="S78" s="221"/>
      <c r="T78" s="1" t="s">
        <v>92</v>
      </c>
      <c r="U78" s="221"/>
      <c r="V78" s="1"/>
      <c r="W78" s="1" t="str">
        <f>IF(S78="","",IF(S78=U78,"1",IF(S78&gt;U78,"2","0")))</f>
        <v/>
      </c>
      <c r="X78" s="227" t="s">
        <v>92</v>
      </c>
      <c r="Y78" s="1" t="str">
        <f>IF(U78="","",IF(S78=U78,"1",IF(S78&lt;U78,"2","0")))</f>
        <v/>
      </c>
      <c r="Z78" t="str">
        <f t="shared" si="4"/>
        <v>0</v>
      </c>
      <c r="AA78" t="str">
        <f t="shared" si="5"/>
        <v>0</v>
      </c>
    </row>
    <row r="79" spans="1:27" x14ac:dyDescent="0.2">
      <c r="B79" s="225">
        <v>2</v>
      </c>
      <c r="C79" s="226" t="str">
        <f>T($B$9)</f>
        <v>TV Heuchlingen</v>
      </c>
      <c r="D79" s="1" t="s">
        <v>91</v>
      </c>
      <c r="E79" s="226" t="str">
        <f>T($B$5)</f>
        <v>TV Ochsenbach</v>
      </c>
      <c r="F79" s="1"/>
      <c r="G79" s="1"/>
      <c r="H79" s="228"/>
      <c r="I79" s="1"/>
      <c r="J79" s="1"/>
      <c r="K79" s="1"/>
      <c r="L79" s="1"/>
      <c r="M79" s="237" t="str">
        <f>T($B$4)</f>
        <v>TV Hohenklingen</v>
      </c>
      <c r="N79" s="228"/>
      <c r="O79" s="1"/>
      <c r="P79" s="1"/>
      <c r="Q79" s="1"/>
      <c r="R79" s="1"/>
      <c r="S79" s="221"/>
      <c r="T79" s="1" t="s">
        <v>92</v>
      </c>
      <c r="U79" s="221"/>
      <c r="V79" s="1"/>
      <c r="W79" s="1" t="str">
        <f>IF(S79="","",IF(S79=U79,"1",IF(S79&gt;U79,"2","0")))</f>
        <v/>
      </c>
      <c r="X79" s="227" t="s">
        <v>92</v>
      </c>
      <c r="Y79" s="1" t="str">
        <f>IF(U79="","",IF(S79=U79,"1",IF(S79&lt;U79,"2","0")))</f>
        <v/>
      </c>
      <c r="Z79" t="str">
        <f t="shared" si="4"/>
        <v>0</v>
      </c>
      <c r="AA79" t="str">
        <f t="shared" si="5"/>
        <v>0</v>
      </c>
    </row>
    <row r="80" spans="1:27" s="228" customFormat="1" x14ac:dyDescent="0.2">
      <c r="A80" s="207"/>
      <c r="B80" s="208"/>
      <c r="C80" s="209"/>
      <c r="D80" s="227"/>
      <c r="E80" s="209"/>
      <c r="F80" s="227"/>
      <c r="G80" s="227"/>
      <c r="H80" s="227"/>
      <c r="I80" s="227"/>
      <c r="J80" s="227"/>
      <c r="K80" s="227"/>
      <c r="L80" s="227"/>
      <c r="M80" s="227"/>
      <c r="N80" s="227"/>
      <c r="O80" s="227"/>
      <c r="P80" s="227"/>
      <c r="Q80" s="227"/>
      <c r="R80" s="227"/>
      <c r="S80" s="218"/>
      <c r="T80" s="227"/>
      <c r="U80" s="218"/>
      <c r="V80" s="227"/>
      <c r="W80" s="227"/>
      <c r="X80" s="227"/>
      <c r="Y80" s="227"/>
      <c r="Z80" t="str">
        <f t="shared" si="4"/>
        <v>0</v>
      </c>
      <c r="AA80" t="str">
        <f t="shared" si="5"/>
        <v>0</v>
      </c>
    </row>
    <row r="81" spans="1:27" s="228" customFormat="1" x14ac:dyDescent="0.2">
      <c r="A81" s="207"/>
      <c r="B81" s="225">
        <v>1</v>
      </c>
      <c r="C81" s="226" t="str">
        <f>T($B$8)</f>
        <v>TSV Schwieberdingen</v>
      </c>
      <c r="D81" s="1" t="s">
        <v>91</v>
      </c>
      <c r="E81" s="226" t="str">
        <f>T($B$4)</f>
        <v>TV Hohenklingen</v>
      </c>
      <c r="F81" s="1"/>
      <c r="G81" s="1"/>
      <c r="I81" s="1"/>
      <c r="J81" s="1"/>
      <c r="K81" s="1"/>
      <c r="L81" s="1"/>
      <c r="M81" s="237" t="str">
        <f>T($B$6)</f>
        <v>TV Vaihingen/Enz 1</v>
      </c>
      <c r="O81" s="1"/>
      <c r="P81" s="1"/>
      <c r="Q81" s="1"/>
      <c r="R81" s="1"/>
      <c r="S81" s="221"/>
      <c r="T81" s="1" t="s">
        <v>92</v>
      </c>
      <c r="U81" s="221"/>
      <c r="V81" s="1"/>
      <c r="W81" s="1" t="str">
        <f>IF(S81="","",IF(S81=U81,"1",IF(S81&gt;U81,"2","0")))</f>
        <v/>
      </c>
      <c r="X81" s="227" t="s">
        <v>92</v>
      </c>
      <c r="Y81" s="1" t="str">
        <f>IF(U81="","",IF(S81=U81,"1",IF(S81&lt;U81,"2","0")))</f>
        <v/>
      </c>
      <c r="Z81" t="str">
        <f t="shared" si="4"/>
        <v>0</v>
      </c>
      <c r="AA81" t="str">
        <f t="shared" si="5"/>
        <v>0</v>
      </c>
    </row>
    <row r="82" spans="1:27" x14ac:dyDescent="0.2">
      <c r="B82" s="225">
        <v>2</v>
      </c>
      <c r="C82" s="226" t="str">
        <f>T($B$7)</f>
        <v>TV Vaihingen/Enz 2</v>
      </c>
      <c r="D82" s="1" t="s">
        <v>91</v>
      </c>
      <c r="E82" s="226" t="str">
        <f>T($B$3)</f>
        <v>TSV Kleinvillars</v>
      </c>
      <c r="F82" s="1"/>
      <c r="G82" s="1"/>
      <c r="H82" s="228"/>
      <c r="I82" s="1"/>
      <c r="J82" s="1"/>
      <c r="K82" s="1"/>
      <c r="L82" s="1"/>
      <c r="M82" s="237" t="str">
        <f>T($B$5)</f>
        <v>TV Ochsenbach</v>
      </c>
      <c r="N82" s="228"/>
      <c r="O82" s="1"/>
      <c r="P82" s="1"/>
      <c r="Q82" s="1"/>
      <c r="R82" s="1"/>
      <c r="S82" s="221"/>
      <c r="T82" s="1" t="s">
        <v>92</v>
      </c>
      <c r="U82" s="221"/>
      <c r="V82" s="1"/>
      <c r="W82" s="1" t="str">
        <f>IF(S82="","",IF(S82=U82,"1",IF(S82&gt;U82,"2","0")))</f>
        <v/>
      </c>
      <c r="X82" s="227" t="s">
        <v>92</v>
      </c>
      <c r="Y82" s="1" t="str">
        <f>IF(U82="","",IF(S82=U82,"1",IF(S82&lt;U82,"2","0")))</f>
        <v/>
      </c>
      <c r="Z82" t="str">
        <f t="shared" si="4"/>
        <v>0</v>
      </c>
      <c r="AA82" t="str">
        <f t="shared" si="5"/>
        <v>0</v>
      </c>
    </row>
    <row r="83" spans="1:27" x14ac:dyDescent="0.2">
      <c r="B83" s="222" t="s">
        <v>65</v>
      </c>
      <c r="C83" s="213"/>
      <c r="D83" s="1"/>
      <c r="E83" s="226"/>
      <c r="F83" s="1"/>
      <c r="G83" s="1"/>
      <c r="H83" s="1"/>
      <c r="I83" s="1"/>
      <c r="J83" s="1"/>
      <c r="K83" s="1"/>
      <c r="L83" s="1"/>
      <c r="M83" s="1"/>
      <c r="N83" s="1"/>
      <c r="O83" s="1"/>
      <c r="P83" s="1"/>
      <c r="Q83" s="1"/>
      <c r="R83" s="1"/>
      <c r="T83" s="1"/>
      <c r="U83" s="221"/>
      <c r="V83" s="1"/>
      <c r="W83" s="1"/>
      <c r="Y83" s="1"/>
      <c r="Z83" t="str">
        <f t="shared" si="4"/>
        <v>0</v>
      </c>
      <c r="AA83" t="str">
        <f t="shared" si="5"/>
        <v>0</v>
      </c>
    </row>
    <row r="84" spans="1:27" s="242" customFormat="1" x14ac:dyDescent="0.2">
      <c r="A84" s="239"/>
      <c r="B84" s="230">
        <v>1</v>
      </c>
      <c r="C84" s="233" t="str">
        <f>T($B$8)</f>
        <v>TSV Schwieberdingen</v>
      </c>
      <c r="D84" s="232" t="s">
        <v>91</v>
      </c>
      <c r="E84" s="231" t="str">
        <f>T($B$9)</f>
        <v>TV Heuchlingen</v>
      </c>
      <c r="F84" s="232"/>
      <c r="G84" s="232"/>
      <c r="H84" s="232"/>
      <c r="I84" s="232"/>
      <c r="J84" s="232"/>
      <c r="K84" s="232"/>
      <c r="L84" s="232"/>
      <c r="M84" s="240" t="str">
        <f>T($B$4)</f>
        <v>TV Hohenklingen</v>
      </c>
      <c r="N84" s="232"/>
      <c r="O84" s="232"/>
      <c r="P84" s="232"/>
      <c r="Q84" s="232"/>
      <c r="R84" s="232"/>
      <c r="S84" s="241"/>
      <c r="T84" s="232" t="s">
        <v>92</v>
      </c>
      <c r="U84" s="234"/>
      <c r="V84" s="232"/>
      <c r="W84" s="232" t="str">
        <f>IF(S84="","",IF(S84=U84,"1",IF(S84&gt;U84,"2","0")))</f>
        <v/>
      </c>
      <c r="X84" s="235" t="s">
        <v>92</v>
      </c>
      <c r="Y84" s="232" t="str">
        <f>IF(U84="","",IF(S84=U84,"1",IF(S84&lt;U84,"2","0")))</f>
        <v/>
      </c>
      <c r="Z84" s="16" t="str">
        <f>IF(W87="","0",W87)</f>
        <v>0</v>
      </c>
      <c r="AA84" s="16" t="str">
        <f>IF(Y87="","0",Y87)</f>
        <v>0</v>
      </c>
    </row>
    <row r="85" spans="1:27" s="213" customFormat="1" x14ac:dyDescent="0.2">
      <c r="A85" s="211"/>
      <c r="B85" s="225">
        <v>2</v>
      </c>
      <c r="C85" s="226" t="str">
        <f>T($B$5)</f>
        <v>TV Ochsenbach</v>
      </c>
      <c r="D85" s="1" t="s">
        <v>91</v>
      </c>
      <c r="E85" s="209" t="str">
        <f>T($B$3)</f>
        <v>TSV Kleinvillars</v>
      </c>
      <c r="F85" s="1"/>
      <c r="G85" s="1"/>
      <c r="H85" s="228"/>
      <c r="I85" s="1"/>
      <c r="J85" s="1"/>
      <c r="K85" s="1"/>
      <c r="L85" s="228"/>
      <c r="M85" s="226" t="str">
        <f>T($B$6)</f>
        <v>TV Vaihingen/Enz 1</v>
      </c>
      <c r="N85" s="1"/>
      <c r="O85" s="1"/>
      <c r="P85" s="1"/>
      <c r="Q85" s="1"/>
      <c r="R85" s="1"/>
      <c r="S85" s="221"/>
      <c r="T85" s="1" t="s">
        <v>92</v>
      </c>
      <c r="U85" s="221"/>
      <c r="V85" s="1"/>
      <c r="W85" s="1" t="str">
        <f>IF(S85="","",IF(S85=U85,"1",IF(S85&gt;U85,"2","0")))</f>
        <v/>
      </c>
      <c r="X85" s="227" t="s">
        <v>92</v>
      </c>
      <c r="Y85" s="1" t="str">
        <f>IF(U85="","",IF(S85=U85,"1",IF(S85&lt;U85,"2","0")))</f>
        <v/>
      </c>
      <c r="Z85" t="e">
        <f>IF(#REF!="","0",#REF!)</f>
        <v>#REF!</v>
      </c>
      <c r="AA85" t="e">
        <f>IF(#REF!="","0",#REF!)</f>
        <v>#REF!</v>
      </c>
    </row>
    <row r="86" spans="1:27" s="213" customFormat="1" x14ac:dyDescent="0.2">
      <c r="A86" s="211"/>
      <c r="B86" s="212"/>
      <c r="Z86" t="e">
        <f>IF(#REF!="","0",#REF!)</f>
        <v>#REF!</v>
      </c>
      <c r="AA86" t="e">
        <f>IF(#REF!="","0",#REF!)</f>
        <v>#REF!</v>
      </c>
    </row>
    <row r="87" spans="1:27" s="224" customFormat="1" x14ac:dyDescent="0.2">
      <c r="A87" s="207"/>
      <c r="B87" s="225">
        <v>1</v>
      </c>
      <c r="C87" s="226" t="str">
        <f>T($B$8)</f>
        <v>TSV Schwieberdingen</v>
      </c>
      <c r="D87" s="1" t="s">
        <v>91</v>
      </c>
      <c r="E87" s="226" t="str">
        <f>T($B$7)</f>
        <v>TV Vaihingen/Enz 2</v>
      </c>
      <c r="F87" s="1"/>
      <c r="G87" s="1"/>
      <c r="H87" s="1"/>
      <c r="I87" s="1"/>
      <c r="J87" s="1"/>
      <c r="K87" s="1"/>
      <c r="L87" s="1"/>
      <c r="M87" s="226" t="str">
        <f>T($B$9)</f>
        <v>TV Heuchlingen</v>
      </c>
      <c r="N87" s="1"/>
      <c r="O87" s="1"/>
      <c r="P87" s="1"/>
      <c r="Q87" s="1"/>
      <c r="R87" s="1"/>
      <c r="S87" s="218"/>
      <c r="T87" s="1" t="s">
        <v>92</v>
      </c>
      <c r="U87" s="221"/>
      <c r="V87" s="1"/>
      <c r="W87" s="1" t="str">
        <f>IF(S87="","",IF(S87=U87,"1",IF(S87&gt;U87,"2","0")))</f>
        <v/>
      </c>
      <c r="X87" s="227" t="s">
        <v>92</v>
      </c>
      <c r="Y87" s="1" t="str">
        <f>IF(U87="","",IF(S87=U87,"1",IF(S87&lt;U87,"2","0")))</f>
        <v/>
      </c>
      <c r="Z87" t="str">
        <f>IF(W88="","0",W88)</f>
        <v>0</v>
      </c>
      <c r="AA87" t="str">
        <f>IF(Y88="","0",Y88)</f>
        <v>0</v>
      </c>
    </row>
    <row r="88" spans="1:27" s="224" customFormat="1" x14ac:dyDescent="0.2">
      <c r="A88" s="207"/>
      <c r="B88" s="225">
        <v>2</v>
      </c>
      <c r="C88" s="226" t="str">
        <f>T($B$4)</f>
        <v>TV Hohenklingen</v>
      </c>
      <c r="D88" s="1" t="s">
        <v>91</v>
      </c>
      <c r="E88" s="209" t="str">
        <f>T($B$6)</f>
        <v>TV Vaihingen/Enz 1</v>
      </c>
      <c r="F88" s="1"/>
      <c r="G88" s="1"/>
      <c r="H88" s="210"/>
      <c r="I88" s="1"/>
      <c r="J88" s="1"/>
      <c r="K88" s="1"/>
      <c r="L88" s="210"/>
      <c r="M88" s="226" t="str">
        <f>T($B$3)</f>
        <v>TSV Kleinvillars</v>
      </c>
      <c r="N88" s="1"/>
      <c r="O88" s="1"/>
      <c r="P88" s="1"/>
      <c r="Q88" s="1"/>
      <c r="R88" s="1"/>
      <c r="S88" s="218"/>
      <c r="T88" s="1" t="s">
        <v>92</v>
      </c>
      <c r="U88" s="221"/>
      <c r="V88" s="1"/>
      <c r="W88" s="1" t="str">
        <f>IF(S88="","",IF(S88=U88,"1",IF(S88&gt;U88,"2","0")))</f>
        <v/>
      </c>
      <c r="X88" s="227" t="s">
        <v>92</v>
      </c>
      <c r="Y88" s="1" t="str">
        <f>IF(U88="","",IF(S88=U88,"1",IF(S88&lt;U88,"2","0")))</f>
        <v/>
      </c>
      <c r="Z88" t="e">
        <f>IF(#REF!="","0",#REF!)</f>
        <v>#REF!</v>
      </c>
      <c r="AA88" t="e">
        <f>IF(#REF!="","0",#REF!)</f>
        <v>#REF!</v>
      </c>
    </row>
    <row r="89" spans="1:27" s="228" customFormat="1" x14ac:dyDescent="0.2">
      <c r="A89" s="207"/>
      <c r="B89" s="222"/>
      <c r="Z89" t="e">
        <f>IF(#REF!="","0",#REF!)</f>
        <v>#REF!</v>
      </c>
      <c r="AA89" t="e">
        <f>IF(#REF!="","0",#REF!)</f>
        <v>#REF!</v>
      </c>
    </row>
    <row r="90" spans="1:27" x14ac:dyDescent="0.2">
      <c r="A90" s="243"/>
      <c r="B90" s="225">
        <v>1</v>
      </c>
      <c r="C90" s="226" t="str">
        <f>T($B$3)</f>
        <v>TSV Kleinvillars</v>
      </c>
      <c r="D90" s="1" t="s">
        <v>91</v>
      </c>
      <c r="E90" s="209" t="str">
        <f>T($B$6)</f>
        <v>TV Vaihingen/Enz 1</v>
      </c>
      <c r="F90" s="1"/>
      <c r="G90" s="1"/>
      <c r="H90" s="210"/>
      <c r="I90" s="1"/>
      <c r="J90" s="1"/>
      <c r="K90" s="1"/>
      <c r="L90" s="210"/>
      <c r="M90" s="226" t="str">
        <f>T($B$5)</f>
        <v>TV Ochsenbach</v>
      </c>
      <c r="N90" s="1"/>
      <c r="O90" s="1"/>
      <c r="P90" s="1"/>
      <c r="Q90" s="1"/>
      <c r="R90" s="1"/>
      <c r="T90" s="1" t="s">
        <v>92</v>
      </c>
      <c r="U90" s="221"/>
      <c r="V90" s="1"/>
      <c r="W90" s="1" t="str">
        <f>IF(S90="","",IF(S90=U90,"1",IF(S90&gt;U90,"2","0")))</f>
        <v/>
      </c>
      <c r="X90" s="227" t="s">
        <v>92</v>
      </c>
      <c r="Y90" s="1" t="str">
        <f>IF(U90="","",IF(S90=U90,"1",IF(S90&lt;U90,"2","0")))</f>
        <v/>
      </c>
      <c r="Z90" t="e">
        <f>IF(#REF!="","0",#REF!)</f>
        <v>#REF!</v>
      </c>
      <c r="AA90" t="e">
        <f>IF(#REF!="","0",#REF!)</f>
        <v>#REF!</v>
      </c>
    </row>
    <row r="91" spans="1:27" x14ac:dyDescent="0.2">
      <c r="B91" s="225">
        <v>2</v>
      </c>
      <c r="C91" s="226" t="str">
        <f>T($B$7)</f>
        <v>TV Vaihingen/Enz 2</v>
      </c>
      <c r="D91" s="1" t="s">
        <v>91</v>
      </c>
      <c r="E91" s="209" t="str">
        <f>T($B$9)</f>
        <v>TV Heuchlingen</v>
      </c>
      <c r="F91" s="1"/>
      <c r="G91" s="1"/>
      <c r="H91" s="1"/>
      <c r="I91" s="1"/>
      <c r="J91" s="1"/>
      <c r="K91" s="1"/>
      <c r="L91" s="1"/>
      <c r="M91" s="226" t="str">
        <f>T($B$8)</f>
        <v>TSV Schwieberdingen</v>
      </c>
      <c r="N91" s="1"/>
      <c r="O91" s="1"/>
      <c r="P91" s="1"/>
      <c r="Q91" s="1"/>
      <c r="R91" s="1"/>
      <c r="T91" s="1" t="s">
        <v>92</v>
      </c>
      <c r="U91" s="221"/>
      <c r="V91" s="1"/>
      <c r="W91" s="1" t="str">
        <f>IF(S91="","",IF(S91=U91,"1",IF(S91&gt;U91,"2","0")))</f>
        <v/>
      </c>
      <c r="X91" s="227" t="s">
        <v>92</v>
      </c>
      <c r="Y91" s="1" t="str">
        <f>IF(U91="","",IF(S91=U91,"1",IF(S91&lt;U91,"2","0")))</f>
        <v/>
      </c>
      <c r="Z91" t="e">
        <f>IF(#REF!="","0",#REF!)</f>
        <v>#REF!</v>
      </c>
      <c r="AA91" t="e">
        <f>IF(#REF!="","0",#REF!)</f>
        <v>#REF!</v>
      </c>
    </row>
    <row r="92" spans="1:27" x14ac:dyDescent="0.2">
      <c r="A92" s="243"/>
      <c r="Z92" t="e">
        <f>IF(#REF!="","0",#REF!)</f>
        <v>#REF!</v>
      </c>
      <c r="AA92" t="e">
        <f>IF(#REF!="","0",#REF!)</f>
        <v>#REF!</v>
      </c>
    </row>
    <row r="93" spans="1:27" x14ac:dyDescent="0.2">
      <c r="B93" s="225">
        <v>1</v>
      </c>
      <c r="C93" s="226" t="str">
        <f>T($B$6)</f>
        <v>TV Vaihingen/Enz 1</v>
      </c>
      <c r="D93" s="1" t="s">
        <v>91</v>
      </c>
      <c r="E93" s="236" t="str">
        <f>T($B$5)</f>
        <v>TV Ochsenbach</v>
      </c>
      <c r="F93" s="1"/>
      <c r="G93" s="1"/>
      <c r="H93" s="210"/>
      <c r="I93" s="1"/>
      <c r="J93" s="1"/>
      <c r="K93" s="1"/>
      <c r="L93" s="210"/>
      <c r="M93" s="226" t="str">
        <f>T($B$8)</f>
        <v>TSV Schwieberdingen</v>
      </c>
      <c r="N93" s="1"/>
      <c r="O93" s="1"/>
      <c r="P93" s="1"/>
      <c r="Q93" s="1"/>
      <c r="R93" s="1"/>
      <c r="T93" s="1" t="s">
        <v>92</v>
      </c>
      <c r="U93" s="221"/>
      <c r="V93" s="1"/>
      <c r="W93" s="1" t="str">
        <f>IF(S93="","",IF(S93=U93,"1",IF(S93&gt;U93,"2","0")))</f>
        <v/>
      </c>
      <c r="X93" s="227" t="s">
        <v>92</v>
      </c>
      <c r="Y93" s="1" t="str">
        <f>IF(U93="","",IF(S93=U93,"1",IF(S93&lt;U93,"2","0")))</f>
        <v/>
      </c>
    </row>
    <row r="94" spans="1:27" x14ac:dyDescent="0.2">
      <c r="B94" s="225">
        <v>2</v>
      </c>
      <c r="C94" s="226" t="str">
        <f>T($B$4)</f>
        <v>TV Hohenklingen</v>
      </c>
      <c r="D94" s="1" t="s">
        <v>91</v>
      </c>
      <c r="E94" s="226" t="str">
        <f>T($B$3)</f>
        <v>TSV Kleinvillars</v>
      </c>
      <c r="F94" s="1"/>
      <c r="G94" s="1"/>
      <c r="H94" s="210"/>
      <c r="I94" s="1"/>
      <c r="J94" s="1"/>
      <c r="K94" s="1"/>
      <c r="L94" s="210"/>
      <c r="M94" s="226" t="str">
        <f>T($B$9)</f>
        <v>TV Heuchlingen</v>
      </c>
      <c r="N94" s="1"/>
      <c r="O94" s="1"/>
      <c r="P94" s="1"/>
      <c r="Q94" s="1"/>
      <c r="R94" s="1"/>
      <c r="T94" s="1" t="s">
        <v>92</v>
      </c>
      <c r="U94" s="221"/>
      <c r="V94" s="1"/>
      <c r="W94" s="1" t="str">
        <f>IF(S94="","",IF(S94=U94,"1",IF(S94&gt;U94,"2","0")))</f>
        <v/>
      </c>
      <c r="X94" s="227" t="s">
        <v>92</v>
      </c>
      <c r="Y94" s="1" t="str">
        <f>IF(U94="","",IF(S94=U94,"1",IF(S94&lt;U94,"2","0")))</f>
        <v/>
      </c>
    </row>
    <row r="96" spans="1:27" x14ac:dyDescent="0.2">
      <c r="A96" s="243"/>
      <c r="B96" s="225">
        <v>1</v>
      </c>
      <c r="C96" s="226" t="str">
        <f>T($B$5)</f>
        <v>TV Ochsenbach</v>
      </c>
      <c r="D96" s="1" t="s">
        <v>91</v>
      </c>
      <c r="E96" s="236" t="str">
        <f>T($B$4)</f>
        <v>TV Hohenklingen</v>
      </c>
      <c r="F96" s="1"/>
      <c r="G96" s="1"/>
      <c r="H96" s="210"/>
      <c r="I96" s="1"/>
      <c r="J96" s="1"/>
      <c r="K96" s="1"/>
      <c r="L96" s="210"/>
      <c r="M96" s="226" t="str">
        <f>T($B$3)</f>
        <v>TSV Kleinvillars</v>
      </c>
      <c r="N96" s="1"/>
      <c r="O96" s="1"/>
      <c r="P96" s="1"/>
      <c r="Q96" s="1"/>
      <c r="R96" s="1"/>
      <c r="T96" s="1" t="s">
        <v>92</v>
      </c>
      <c r="U96" s="221"/>
      <c r="V96" s="1"/>
      <c r="W96" s="1" t="str">
        <f>IF(S96="","",IF(S96=U96,"1",IF(S96&gt;U96,"2","0")))</f>
        <v/>
      </c>
      <c r="X96" s="227" t="s">
        <v>92</v>
      </c>
      <c r="Y96" s="1" t="str">
        <f>IF(U96="","",IF(S96=U96,"1",IF(S96&lt;U96,"2","0")))</f>
        <v/>
      </c>
      <c r="Z96" t="str">
        <f>IF(W94="","0",W94)</f>
        <v>0</v>
      </c>
      <c r="AA96" t="str">
        <f>IF(Y94="","0",Y94)</f>
        <v>0</v>
      </c>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74"/>
  <sheetViews>
    <sheetView zoomScaleNormal="100" zoomScaleSheetLayoutView="110" workbookViewId="0">
      <selection activeCell="N69" sqref="N69"/>
    </sheetView>
  </sheetViews>
  <sheetFormatPr baseColWidth="10" defaultRowHeight="12.75" x14ac:dyDescent="0.2"/>
  <cols>
    <col min="1" max="1" width="8.140625" style="190"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34" x14ac:dyDescent="0.2">
      <c r="D1" s="6"/>
      <c r="E1" s="13"/>
      <c r="F1" s="13"/>
      <c r="G1" s="13"/>
      <c r="H1" s="13"/>
      <c r="I1" s="13"/>
      <c r="J1" s="13"/>
      <c r="K1" s="13"/>
      <c r="L1" s="13"/>
      <c r="M1" s="13"/>
      <c r="N1"/>
      <c r="O1" s="6"/>
      <c r="P1" s="6" t="s">
        <v>64</v>
      </c>
      <c r="Q1" s="6"/>
      <c r="S1" s="6"/>
      <c r="T1" s="6" t="s">
        <v>90</v>
      </c>
      <c r="U1" s="6"/>
    </row>
    <row r="2" spans="1:34" s="13" customFormat="1" x14ac:dyDescent="0.2">
      <c r="A2" s="132" t="s">
        <v>106</v>
      </c>
      <c r="B2" s="103"/>
      <c r="C2" s="202"/>
      <c r="D2" s="74" t="str">
        <f>$S$19</f>
        <v/>
      </c>
      <c r="E2" s="191" t="str">
        <f>$S$23</f>
        <v/>
      </c>
      <c r="F2" s="74" t="str">
        <f>$U$29</f>
        <v/>
      </c>
      <c r="G2" s="74" t="str">
        <f>$U$31</f>
        <v/>
      </c>
      <c r="H2" s="74" t="str">
        <f>$U$40</f>
        <v/>
      </c>
      <c r="I2" s="74" t="str">
        <f>$S$52</f>
        <v/>
      </c>
      <c r="J2" s="74" t="str">
        <f>$S$56</f>
        <v/>
      </c>
      <c r="K2" s="74" t="str">
        <f>$U$62</f>
        <v/>
      </c>
      <c r="L2" s="74" t="str">
        <f>$S$64</f>
        <v/>
      </c>
      <c r="M2" s="74" t="str">
        <f>$U$73</f>
        <v/>
      </c>
      <c r="N2" s="11"/>
      <c r="O2" s="11" t="str">
        <f>IF(O19="","",SUM($O$19+$O$23+$Q$29+$Q$31+$Q$40+$O$52+$O$56+$Q$62+$Q$64+$Q$73))</f>
        <v/>
      </c>
      <c r="P2" s="11" t="s">
        <v>92</v>
      </c>
      <c r="Q2" s="11" t="str">
        <f>IF(O19="","",SUM($Q$19+$Q$23+$O$29+$O$31+$O$40+$Q$52+$Q$56+$O$62+$O$64+$O$73))</f>
        <v/>
      </c>
      <c r="R2" s="11"/>
      <c r="S2" s="11" t="str">
        <f>IF(O19="","",SUM(V19+V23+W29+W31+W40+V52+V56+W62+W64+W73))</f>
        <v/>
      </c>
      <c r="T2" s="11" t="s">
        <v>92</v>
      </c>
      <c r="U2" s="11" t="str">
        <f>IF(O19="","",SUM(W19+W23+V29+V31+V40+W52+W56+V62+V64+V73))</f>
        <v/>
      </c>
      <c r="V2" s="6"/>
      <c r="W2" s="6"/>
    </row>
    <row r="3" spans="1:34" s="13" customFormat="1" x14ac:dyDescent="0.2">
      <c r="A3" s="132" t="s">
        <v>105</v>
      </c>
      <c r="B3" s="103"/>
      <c r="C3" s="202"/>
      <c r="D3" s="74" t="str">
        <f>$U$19</f>
        <v/>
      </c>
      <c r="E3" s="191" t="str">
        <f>$S$25</f>
        <v/>
      </c>
      <c r="F3" s="74" t="str">
        <f>$S$28</f>
        <v/>
      </c>
      <c r="G3" s="74" t="str">
        <f>$S$34</f>
        <v/>
      </c>
      <c r="H3" s="74" t="str">
        <f>$U$37</f>
        <v/>
      </c>
      <c r="I3" s="74" t="str">
        <f>$U$52</f>
        <v/>
      </c>
      <c r="J3" s="74" t="str">
        <f>$S$58</f>
        <v/>
      </c>
      <c r="K3" s="74" t="str">
        <f>$S$61</f>
        <v/>
      </c>
      <c r="L3" s="74" t="str">
        <f>$S$67</f>
        <v/>
      </c>
      <c r="M3" s="74" t="str">
        <f>$U$70</f>
        <v/>
      </c>
      <c r="N3" s="11"/>
      <c r="O3" s="11" t="str">
        <f>IF(O19="","",SUM($Q$19+$O$25+$O$28+$O$34+$Q$37+$Q$52+$O$58+$O$61+$O$67+$Q$70))</f>
        <v/>
      </c>
      <c r="P3" s="11" t="s">
        <v>92</v>
      </c>
      <c r="Q3" s="11" t="str">
        <f>IF(O19="","",SUM($O$19+$Q$25+$Q$28+$Q$34+$O$37+$O$52+$Q$58+$Q$61+$Q$67+$O$70))</f>
        <v/>
      </c>
      <c r="R3" s="11"/>
      <c r="S3" s="11" t="str">
        <f>IF(O19="","",SUM(W19+V25+V28+V34+W37+W52+V58+V61+V67+W70))</f>
        <v/>
      </c>
      <c r="T3" s="11" t="s">
        <v>92</v>
      </c>
      <c r="U3" s="11" t="str">
        <f>IF(O19="","",SUM(V19+W25+W28+W34+V37+V52+W58+W61+W67+V70))</f>
        <v/>
      </c>
      <c r="V3" s="6"/>
      <c r="W3" s="6"/>
    </row>
    <row r="4" spans="1:34" s="13" customFormat="1" x14ac:dyDescent="0.2">
      <c r="A4" s="132"/>
      <c r="B4" s="103"/>
      <c r="C4" s="189"/>
      <c r="D4" s="74" t="str">
        <f>$S$20</f>
        <v/>
      </c>
      <c r="E4" s="191" t="str">
        <f>$U$23</f>
        <v/>
      </c>
      <c r="F4" s="74" t="str">
        <f>$U$28</f>
        <v/>
      </c>
      <c r="G4" s="74" t="str">
        <f>$S$32</f>
        <v/>
      </c>
      <c r="H4" s="74" t="str">
        <f>$U$38</f>
        <v/>
      </c>
      <c r="I4" s="74" t="str">
        <f>$S$53</f>
        <v/>
      </c>
      <c r="J4" s="74" t="str">
        <f>$U$56</f>
        <v/>
      </c>
      <c r="K4" s="74" t="str">
        <f>$U$61</f>
        <v/>
      </c>
      <c r="L4" s="74" t="str">
        <f>$S$65</f>
        <v/>
      </c>
      <c r="M4" s="74" t="str">
        <f>$U$71</f>
        <v/>
      </c>
      <c r="N4" s="11"/>
      <c r="O4" s="11" t="str">
        <f>IF(O19="","",SUM($O$20+$Q$23+$Q$28+$O$32+$Q$38+$O$53+$Q$56+$Q$61+$O$65+$Q$71))</f>
        <v/>
      </c>
      <c r="P4" s="11" t="s">
        <v>92</v>
      </c>
      <c r="Q4" s="11" t="str">
        <f>IF(O19="","",SUM($Q$20+$O$23+$O$28+$Q$32+$O$38+$Q$53+$O$56+$O$61+$Q$65+$O$71))</f>
        <v/>
      </c>
      <c r="R4" s="6"/>
      <c r="S4" s="11" t="str">
        <f>IF(O19="","",SUM(V20+W23+W28+V32+W38+V53+W56+W61+V65+W71))</f>
        <v/>
      </c>
      <c r="T4" s="11" t="s">
        <v>92</v>
      </c>
      <c r="U4" s="11" t="str">
        <f>IF(O19="","",SUM(W20+V23+V28+W32+V38+W53+V56+V61+W65+V71))</f>
        <v/>
      </c>
      <c r="V4" s="6"/>
      <c r="W4" s="6"/>
    </row>
    <row r="5" spans="1:34" s="13" customFormat="1" x14ac:dyDescent="0.2">
      <c r="A5" s="132"/>
      <c r="B5" s="103"/>
      <c r="C5" s="204"/>
      <c r="D5" s="74" t="str">
        <f>$U$20</f>
        <v/>
      </c>
      <c r="E5" s="191" t="str">
        <f>$U$26</f>
        <v/>
      </c>
      <c r="F5" s="74" t="str">
        <f>$S$29</f>
        <v/>
      </c>
      <c r="G5" s="74" t="str">
        <f>$S$35</f>
        <v/>
      </c>
      <c r="H5" s="74" t="str">
        <f>$S$37</f>
        <v/>
      </c>
      <c r="I5" s="74" t="str">
        <f>$U$53</f>
        <v/>
      </c>
      <c r="J5" s="74" t="str">
        <f>$U$59</f>
        <v/>
      </c>
      <c r="K5" s="74" t="str">
        <f>$S$62</f>
        <v/>
      </c>
      <c r="L5" s="74" t="str">
        <f>$S$68</f>
        <v/>
      </c>
      <c r="M5" s="74" t="str">
        <f>$S$70</f>
        <v/>
      </c>
      <c r="N5" s="11"/>
      <c r="O5" s="11" t="str">
        <f>IF(O19="","",SUM($Q$20+$Q$26+$O$29+$O$35+$O$37+$Q$53+$Q$59+$O$62+$O$68+$O$70))</f>
        <v/>
      </c>
      <c r="P5" s="11" t="s">
        <v>92</v>
      </c>
      <c r="Q5" s="11" t="str">
        <f>IF(O19="","",SUM($O$20+$O$26+$Q$29+$Q$35+$Q$37+$O$53+$O$59+$Q$62+$Q$68+$Q$70))</f>
        <v/>
      </c>
      <c r="R5" s="6"/>
      <c r="S5" s="11" t="str">
        <f>IF(O19="","",SUM(W20+W26+V29+V35+V37+W53+W59+V62+V68+V70))</f>
        <v/>
      </c>
      <c r="T5" s="11" t="s">
        <v>92</v>
      </c>
      <c r="U5" s="11" t="str">
        <f>IF(O19="","",SUM(V20+V26+W29+W35+W37+V53+V59+W62+W68+W70))</f>
        <v/>
      </c>
      <c r="V5" s="6"/>
      <c r="W5" s="6"/>
    </row>
    <row r="6" spans="1:34" s="13" customFormat="1" x14ac:dyDescent="0.2">
      <c r="A6" s="132"/>
      <c r="B6" s="103"/>
      <c r="C6" s="204"/>
      <c r="D6" s="74" t="str">
        <f>$S$22</f>
        <v/>
      </c>
      <c r="E6" s="191" t="str">
        <f>$U$25</f>
        <v/>
      </c>
      <c r="F6" s="74" t="str">
        <f>$S$31</f>
        <v/>
      </c>
      <c r="G6" s="74" t="str">
        <f>$U$35</f>
        <v/>
      </c>
      <c r="H6" s="74" t="str">
        <f>$S$38</f>
        <v/>
      </c>
      <c r="I6" s="74" t="str">
        <f>$S$55</f>
        <v/>
      </c>
      <c r="J6" s="74" t="str">
        <f>$U$58</f>
        <v/>
      </c>
      <c r="K6" s="74" t="str">
        <f>$S$64</f>
        <v/>
      </c>
      <c r="L6" s="74" t="str">
        <f>$U$68</f>
        <v/>
      </c>
      <c r="M6" s="74" t="str">
        <f>$S$71</f>
        <v/>
      </c>
      <c r="N6" s="11"/>
      <c r="O6" s="11" t="str">
        <f>IF(O19="","",SUM($O$22+$Q$25+$O$31+$Q$35+$O$38+$O$55+$Q$58+$O$64+$Q$68+$O$71))</f>
        <v/>
      </c>
      <c r="P6" s="11" t="s">
        <v>92</v>
      </c>
      <c r="Q6" s="11" t="str">
        <f>IF(O19="","",SUM($Q$22+$O$25+$Q$31+$O$35+$Q$38+$Q$55+$O$58+$Q$64+$O$68+$Q$71))</f>
        <v/>
      </c>
      <c r="R6" s="6"/>
      <c r="S6" s="11" t="str">
        <f>IF(O19="","",SUM(V22+W25+V31+W35+V38+V55+W58+V64+W68+V71))</f>
        <v/>
      </c>
      <c r="T6" s="11" t="s">
        <v>92</v>
      </c>
      <c r="U6" s="11" t="str">
        <f>IF(O19="","",SUM(W22+V25+W31+V35+W38+W55+V58+W64+V68+W71))</f>
        <v/>
      </c>
      <c r="V6" s="6"/>
      <c r="W6" s="6"/>
    </row>
    <row r="7" spans="1:34" s="13" customFormat="1" x14ac:dyDescent="0.2">
      <c r="A7" s="132"/>
      <c r="B7" s="103"/>
      <c r="C7" s="204"/>
      <c r="D7" s="74" t="str">
        <f>$U$22</f>
        <v/>
      </c>
      <c r="E7" s="191" t="str">
        <f>$S$26</f>
        <v/>
      </c>
      <c r="F7" s="74" t="str">
        <f>$U$32</f>
        <v/>
      </c>
      <c r="G7" s="74" t="str">
        <f>$U$34</f>
        <v/>
      </c>
      <c r="H7" s="74" t="str">
        <f>$S$40</f>
        <v/>
      </c>
      <c r="I7" s="74" t="str">
        <f>$U$55</f>
        <v/>
      </c>
      <c r="J7" s="74" t="str">
        <f>$S$59</f>
        <v/>
      </c>
      <c r="K7" s="74" t="str">
        <f>$U$65</f>
        <v/>
      </c>
      <c r="L7" s="74" t="str">
        <f>$U$67</f>
        <v/>
      </c>
      <c r="M7" s="74" t="str">
        <f>$S$73</f>
        <v/>
      </c>
      <c r="N7" s="11"/>
      <c r="O7" s="11" t="str">
        <f>IF(O19="","",SUM($Q$22+$O$26+$Q$32+$Q$34+$O$40+$Q$55+$O$59+$Q$65+$Q$67+$O$73))</f>
        <v/>
      </c>
      <c r="P7" s="11" t="s">
        <v>92</v>
      </c>
      <c r="Q7" s="11" t="str">
        <f>IF(O19="","",SUM($O$22+$Q$26+$O$32+$O$34+$Q$40+$O$55+$Q$59+$O$65+$O$67+$Q$73))</f>
        <v/>
      </c>
      <c r="R7" s="6"/>
      <c r="S7" s="11" t="str">
        <f>IF(O19="","",SUM(W22+V26+W32+W34+V40+W55+V59+W65+W67+V73))</f>
        <v/>
      </c>
      <c r="T7" s="11" t="s">
        <v>92</v>
      </c>
      <c r="U7" s="11" t="str">
        <f>IF(O19="","",SUM(V22+W26+V32+V34+W40+V55+W59+V65+V67+W73))</f>
        <v/>
      </c>
      <c r="V7" s="6"/>
      <c r="W7" s="6"/>
    </row>
    <row r="8" spans="1:34" s="13" customFormat="1" x14ac:dyDescent="0.2">
      <c r="A8" s="132"/>
      <c r="B8" s="103"/>
      <c r="C8" s="105"/>
      <c r="D8" s="11"/>
      <c r="E8" s="2"/>
      <c r="F8" s="11"/>
      <c r="G8" s="11"/>
      <c r="H8" s="11"/>
      <c r="I8" s="11"/>
      <c r="J8" s="11"/>
      <c r="K8" s="11"/>
      <c r="L8" s="11"/>
      <c r="M8" s="11"/>
      <c r="N8" s="11"/>
      <c r="O8" s="11">
        <f>SUM(O2:O7)</f>
        <v>0</v>
      </c>
      <c r="P8" s="11" t="s">
        <v>92</v>
      </c>
      <c r="Q8" s="11">
        <f>SUM(Q2:Q7)</f>
        <v>0</v>
      </c>
      <c r="R8" s="11"/>
      <c r="S8" s="11">
        <f>SUM(S2:S7)</f>
        <v>0</v>
      </c>
      <c r="T8" s="11" t="s">
        <v>92</v>
      </c>
      <c r="U8" s="11">
        <f>SUM(U2:U7)</f>
        <v>0</v>
      </c>
      <c r="V8" s="6"/>
      <c r="W8" s="6"/>
    </row>
    <row r="9" spans="1:34" s="13" customFormat="1" x14ac:dyDescent="0.2">
      <c r="A9" s="132" t="s">
        <v>177</v>
      </c>
      <c r="B9" s="103"/>
      <c r="C9" s="192" t="s">
        <v>239</v>
      </c>
      <c r="D9" s="6"/>
      <c r="V9" s="6"/>
      <c r="W9" s="6"/>
    </row>
    <row r="10" spans="1:34" s="13" customFormat="1" x14ac:dyDescent="0.2">
      <c r="A10" s="132" t="s">
        <v>178</v>
      </c>
      <c r="B10" s="103"/>
      <c r="C10" s="206" t="s">
        <v>238</v>
      </c>
      <c r="D10" s="6"/>
      <c r="E10" s="193"/>
      <c r="F10" s="193"/>
      <c r="G10" s="193"/>
      <c r="H10" s="193"/>
      <c r="I10" s="193"/>
      <c r="J10" s="193"/>
      <c r="K10" s="193"/>
      <c r="L10" s="193"/>
      <c r="M10" s="193"/>
      <c r="O10" s="6"/>
      <c r="P10" s="6"/>
      <c r="Q10" s="6"/>
      <c r="R10" s="6"/>
      <c r="S10" s="6"/>
      <c r="T10" s="6"/>
      <c r="U10" s="6"/>
      <c r="V10" s="6"/>
      <c r="W10" s="6"/>
      <c r="AA10" s="105"/>
      <c r="AB10" s="105"/>
    </row>
    <row r="11" spans="1:34" s="13" customFormat="1" x14ac:dyDescent="0.2">
      <c r="A11" s="132" t="s">
        <v>179</v>
      </c>
      <c r="B11" s="103"/>
      <c r="C11" s="13" t="s">
        <v>34</v>
      </c>
      <c r="D11" s="6"/>
      <c r="O11" s="6"/>
      <c r="P11" s="6"/>
      <c r="Q11" s="6"/>
      <c r="R11" s="6"/>
      <c r="S11" s="6"/>
      <c r="T11" s="6"/>
      <c r="U11" s="6"/>
      <c r="V11" s="6"/>
      <c r="W11" s="6"/>
      <c r="AC11" s="106"/>
      <c r="AD11" s="106"/>
      <c r="AE11" s="106"/>
      <c r="AF11" s="106"/>
      <c r="AG11" s="106"/>
      <c r="AH11" s="106"/>
    </row>
    <row r="12" spans="1:34" s="13" customFormat="1" x14ac:dyDescent="0.2">
      <c r="A12" s="132" t="s">
        <v>82</v>
      </c>
      <c r="B12" s="103"/>
      <c r="C12" s="13" t="s">
        <v>176</v>
      </c>
      <c r="D12" s="6"/>
      <c r="O12" s="6"/>
      <c r="P12" s="6"/>
      <c r="Q12" s="6"/>
      <c r="R12" s="6"/>
      <c r="S12" s="6"/>
      <c r="T12" s="6"/>
      <c r="U12" s="6"/>
      <c r="V12" s="6"/>
      <c r="W12" s="6"/>
    </row>
    <row r="13" spans="1:34" s="13" customFormat="1" x14ac:dyDescent="0.2">
      <c r="A13" s="132" t="s">
        <v>173</v>
      </c>
      <c r="B13" s="103"/>
      <c r="C13" s="131"/>
      <c r="D13" s="6"/>
      <c r="O13" s="6"/>
      <c r="P13" s="6"/>
      <c r="Q13" s="6"/>
      <c r="R13" s="6"/>
      <c r="S13" s="6"/>
      <c r="T13" s="6"/>
      <c r="U13" s="6"/>
      <c r="V13" s="6"/>
      <c r="W13" s="6"/>
    </row>
    <row r="14" spans="1:34" s="13" customFormat="1" x14ac:dyDescent="0.2">
      <c r="A14" s="132" t="s">
        <v>174</v>
      </c>
      <c r="B14" s="103"/>
      <c r="D14" s="6"/>
      <c r="O14" s="6"/>
      <c r="P14" s="6"/>
      <c r="Q14" s="6"/>
      <c r="R14" s="6"/>
      <c r="S14" s="6"/>
      <c r="T14" s="6"/>
      <c r="U14" s="6"/>
      <c r="V14" s="6"/>
      <c r="W14" s="6"/>
    </row>
    <row r="15" spans="1:34" s="13" customFormat="1" x14ac:dyDescent="0.2">
      <c r="A15" s="132" t="s">
        <v>83</v>
      </c>
      <c r="B15" s="103"/>
      <c r="C15" s="13" t="s">
        <v>93</v>
      </c>
      <c r="D15" s="6"/>
      <c r="O15" s="6"/>
      <c r="P15" s="6"/>
      <c r="Q15" s="6"/>
      <c r="R15" s="6"/>
      <c r="S15" s="6"/>
      <c r="T15" s="6"/>
      <c r="U15" s="6"/>
      <c r="V15" s="6"/>
      <c r="W15" s="6"/>
    </row>
    <row r="16" spans="1:34" s="13" customFormat="1" x14ac:dyDescent="0.2">
      <c r="A16" s="132"/>
      <c r="B16" s="103"/>
      <c r="D16" s="6"/>
      <c r="O16" s="6"/>
      <c r="P16" s="6"/>
      <c r="Q16" s="6"/>
      <c r="R16" s="6"/>
      <c r="S16" s="6"/>
      <c r="T16" s="6"/>
      <c r="U16" s="6"/>
      <c r="V16" s="6"/>
      <c r="W16" s="6"/>
    </row>
    <row r="17" spans="1:23" s="4" customFormat="1" x14ac:dyDescent="0.2">
      <c r="A17" s="190" t="s">
        <v>84</v>
      </c>
      <c r="B17" s="41" t="s">
        <v>85</v>
      </c>
      <c r="C17" s="6" t="s">
        <v>86</v>
      </c>
      <c r="D17" s="194"/>
      <c r="E17" s="13" t="s">
        <v>87</v>
      </c>
      <c r="F17" s="6"/>
      <c r="G17" s="6"/>
      <c r="H17" s="6"/>
      <c r="I17" s="6"/>
      <c r="J17" s="6"/>
      <c r="K17" s="6"/>
      <c r="L17" s="6"/>
      <c r="M17" s="6"/>
      <c r="N17" s="6" t="s">
        <v>88</v>
      </c>
      <c r="O17"/>
      <c r="P17" s="6" t="s">
        <v>89</v>
      </c>
      <c r="Q17" s="6"/>
      <c r="R17" s="6"/>
      <c r="S17" s="6"/>
      <c r="T17" s="6" t="s">
        <v>90</v>
      </c>
      <c r="U17" s="6"/>
      <c r="V17" s="6"/>
      <c r="W17" s="6"/>
    </row>
    <row r="18" spans="1:23" s="4" customFormat="1" x14ac:dyDescent="0.2">
      <c r="A18" s="190"/>
      <c r="B18" s="41"/>
      <c r="C18" s="6"/>
      <c r="D18" s="194"/>
      <c r="E18" s="13"/>
      <c r="F18" s="6"/>
      <c r="G18" s="6"/>
      <c r="H18" s="6"/>
      <c r="I18" s="6"/>
      <c r="J18" s="6"/>
      <c r="K18" s="6"/>
      <c r="L18" s="6"/>
      <c r="M18" s="6"/>
      <c r="N18" s="6"/>
      <c r="O18" s="6"/>
      <c r="P18" s="6"/>
      <c r="Q18" s="6"/>
      <c r="R18" s="6"/>
      <c r="S18" s="6"/>
      <c r="T18" s="6"/>
      <c r="U18" s="6"/>
      <c r="V18" s="6"/>
      <c r="W18" s="6"/>
    </row>
    <row r="19" spans="1:23" s="3" customFormat="1" x14ac:dyDescent="0.2">
      <c r="A19" s="190" t="str">
        <f>T($C$11)</f>
        <v>10 Uhr</v>
      </c>
      <c r="B19" s="44">
        <v>1</v>
      </c>
      <c r="C19" s="2" t="str">
        <f>T(C2)</f>
        <v/>
      </c>
      <c r="D19" s="195" t="s">
        <v>175</v>
      </c>
      <c r="E19" s="2" t="str">
        <f>T(C3)</f>
        <v/>
      </c>
      <c r="F19" s="2"/>
      <c r="G19" s="2"/>
      <c r="H19" s="2"/>
      <c r="I19" s="2"/>
      <c r="J19" s="2"/>
      <c r="K19" s="2"/>
      <c r="L19" s="2"/>
      <c r="M19" s="2"/>
      <c r="N19" s="2" t="str">
        <f>T(C6)</f>
        <v/>
      </c>
      <c r="O19" s="11"/>
      <c r="P19" s="5" t="s">
        <v>92</v>
      </c>
      <c r="Q19" s="11"/>
      <c r="R19" s="5"/>
      <c r="S19" s="1" t="str">
        <f>IF(O19="","",IF(O19=Q19,"1",IF(O19&gt;Q19,"2","0")))</f>
        <v/>
      </c>
      <c r="T19" s="11" t="s">
        <v>92</v>
      </c>
      <c r="U19" s="1" t="str">
        <f>IF(O19="","",IF(Q19=O19,"1",IF(Q19&gt;O19,"2","0")))</f>
        <v/>
      </c>
      <c r="V19" s="11" t="str">
        <f>IF(S19="","0",S19)</f>
        <v>0</v>
      </c>
      <c r="W19" s="11" t="str">
        <f>IF(U19="","0",U19)</f>
        <v>0</v>
      </c>
    </row>
    <row r="20" spans="1:23" s="3" customFormat="1" x14ac:dyDescent="0.2">
      <c r="A20" s="190"/>
      <c r="B20" s="11">
        <v>2</v>
      </c>
      <c r="C20" s="2" t="str">
        <f>T(C4)</f>
        <v/>
      </c>
      <c r="D20" s="195" t="s">
        <v>175</v>
      </c>
      <c r="E20" s="2" t="str">
        <f>T(C5)</f>
        <v/>
      </c>
      <c r="F20" s="2"/>
      <c r="G20" s="2"/>
      <c r="H20" s="2"/>
      <c r="I20" s="2"/>
      <c r="J20" s="2"/>
      <c r="K20" s="2"/>
      <c r="L20" s="2"/>
      <c r="M20" s="2"/>
      <c r="N20" s="2" t="str">
        <f>T(C7)</f>
        <v/>
      </c>
      <c r="O20" s="11"/>
      <c r="P20" s="5" t="s">
        <v>92</v>
      </c>
      <c r="Q20" s="11"/>
      <c r="R20" s="5"/>
      <c r="S20" s="1" t="str">
        <f>IF(O20="","",IF(O20=Q20,"1",IF(O20&gt;Q20,"2","0")))</f>
        <v/>
      </c>
      <c r="T20" s="11" t="s">
        <v>92</v>
      </c>
      <c r="U20" s="1" t="str">
        <f>IF(O20="","",IF(Q20=O20,"1",IF(Q20&gt;O20,"2","0")))</f>
        <v/>
      </c>
      <c r="V20" s="11" t="str">
        <f t="shared" ref="V20:V73" si="0">IF(S20="","0",S20)</f>
        <v>0</v>
      </c>
      <c r="W20" s="11" t="str">
        <f t="shared" ref="W20:W73" si="1">IF(U20="","0",U20)</f>
        <v>0</v>
      </c>
    </row>
    <row r="21" spans="1:23" s="3" customFormat="1" x14ac:dyDescent="0.2">
      <c r="A21" s="190"/>
      <c r="B21" s="11"/>
      <c r="C21" s="2"/>
      <c r="D21" s="195"/>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90"/>
      <c r="B22" s="44">
        <v>1</v>
      </c>
      <c r="C22" s="2" t="str">
        <f>T(C6)</f>
        <v/>
      </c>
      <c r="D22" s="195" t="s">
        <v>175</v>
      </c>
      <c r="E22" s="2" t="str">
        <f>T(C7)</f>
        <v/>
      </c>
      <c r="F22" s="2"/>
      <c r="G22" s="2"/>
      <c r="H22" s="2"/>
      <c r="I22" s="2"/>
      <c r="J22" s="2"/>
      <c r="K22" s="2"/>
      <c r="L22" s="2"/>
      <c r="M22" s="2"/>
      <c r="N22" s="2" t="str">
        <f>T(C3)</f>
        <v/>
      </c>
      <c r="O22" s="11"/>
      <c r="P22" s="5" t="s">
        <v>92</v>
      </c>
      <c r="Q22" s="11"/>
      <c r="R22" s="5"/>
      <c r="S22" s="1" t="str">
        <f>IF(O22="","",IF(O22=Q22,"1",IF(O22&gt;Q22,"2","0")))</f>
        <v/>
      </c>
      <c r="T22" s="11" t="s">
        <v>92</v>
      </c>
      <c r="U22" s="1" t="str">
        <f>IF(Q22="","",IF(Q22=O22,"1",IF(Q22&gt;O22,"2","0")))</f>
        <v/>
      </c>
      <c r="V22" s="11" t="str">
        <f t="shared" si="0"/>
        <v>0</v>
      </c>
      <c r="W22" s="11" t="str">
        <f t="shared" si="1"/>
        <v>0</v>
      </c>
    </row>
    <row r="23" spans="1:23" s="3" customFormat="1" x14ac:dyDescent="0.2">
      <c r="A23"/>
      <c r="B23" s="44">
        <v>2</v>
      </c>
      <c r="C23" s="2" t="str">
        <f>T(C2)</f>
        <v/>
      </c>
      <c r="D23" s="195" t="s">
        <v>175</v>
      </c>
      <c r="E23" s="2" t="str">
        <f>T(C4)</f>
        <v/>
      </c>
      <c r="F23" s="7"/>
      <c r="G23" s="7"/>
      <c r="H23" s="7"/>
      <c r="I23" s="7"/>
      <c r="J23" s="7"/>
      <c r="K23" s="7"/>
      <c r="L23" s="7"/>
      <c r="M23" s="7"/>
      <c r="N23" s="2" t="str">
        <f>T(C5)</f>
        <v/>
      </c>
      <c r="O23" s="5"/>
      <c r="P23" s="5" t="s">
        <v>92</v>
      </c>
      <c r="Q23" s="5"/>
      <c r="R23" s="5"/>
      <c r="S23" s="1" t="str">
        <f>IF(O23="","",IF(O23=Q23,"1",IF(O23&gt;Q23,"2","0")))</f>
        <v/>
      </c>
      <c r="T23" s="11" t="s">
        <v>92</v>
      </c>
      <c r="U23" s="1" t="str">
        <f>IF(Q23="","",IF(Q23=O23,"1",IF(Q23&gt;O23,"2","0")))</f>
        <v/>
      </c>
      <c r="V23" s="11" t="str">
        <f t="shared" si="0"/>
        <v>0</v>
      </c>
      <c r="W23" s="11" t="str">
        <f t="shared" si="1"/>
        <v>0</v>
      </c>
    </row>
    <row r="24" spans="1:23" s="3" customFormat="1" x14ac:dyDescent="0.2">
      <c r="A24"/>
      <c r="B24" s="44"/>
      <c r="C24" s="2"/>
      <c r="D24" s="196"/>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90"/>
      <c r="B25" s="11">
        <v>1</v>
      </c>
      <c r="C25" s="2" t="str">
        <f>T(C3)</f>
        <v/>
      </c>
      <c r="D25" s="195" t="s">
        <v>175</v>
      </c>
      <c r="E25" s="2" t="str">
        <f>T(C6)</f>
        <v/>
      </c>
      <c r="F25" s="7"/>
      <c r="G25" s="7"/>
      <c r="H25" s="7"/>
      <c r="I25" s="7"/>
      <c r="J25" s="7"/>
      <c r="K25" s="7"/>
      <c r="L25" s="7"/>
      <c r="M25" s="7"/>
      <c r="N25" s="2" t="str">
        <f>T(C2)</f>
        <v/>
      </c>
      <c r="O25" s="5"/>
      <c r="P25" s="5" t="s">
        <v>92</v>
      </c>
      <c r="Q25" s="5"/>
      <c r="R25" s="5"/>
      <c r="S25" s="1" t="str">
        <f>IF(O25="","",IF(O25=Q25,"1",IF(O25&gt;Q25,"2","0")))</f>
        <v/>
      </c>
      <c r="T25" s="11" t="s">
        <v>92</v>
      </c>
      <c r="U25" s="1" t="str">
        <f>IF(Q25="","",IF(Q25=O25,"1",IF(Q25&gt;O25,"2","0")))</f>
        <v/>
      </c>
      <c r="V25" s="11" t="str">
        <f t="shared" si="0"/>
        <v>0</v>
      </c>
      <c r="W25" s="11" t="str">
        <f t="shared" si="1"/>
        <v>0</v>
      </c>
    </row>
    <row r="26" spans="1:23" s="3" customFormat="1" x14ac:dyDescent="0.2">
      <c r="A26" s="190"/>
      <c r="B26" s="44">
        <v>2</v>
      </c>
      <c r="C26" s="2" t="str">
        <f>T(C7)</f>
        <v/>
      </c>
      <c r="D26" s="195" t="s">
        <v>175</v>
      </c>
      <c r="E26" s="2" t="str">
        <f>T(C5)</f>
        <v/>
      </c>
      <c r="F26" s="2"/>
      <c r="G26" s="2"/>
      <c r="H26" s="2"/>
      <c r="I26" s="2"/>
      <c r="J26" s="2"/>
      <c r="K26" s="2"/>
      <c r="L26" s="2"/>
      <c r="M26" s="2"/>
      <c r="N26" s="2" t="str">
        <f>T(C4)</f>
        <v/>
      </c>
      <c r="O26" s="11"/>
      <c r="P26" s="5" t="s">
        <v>92</v>
      </c>
      <c r="Q26" s="11"/>
      <c r="R26" s="5"/>
      <c r="S26" s="1" t="str">
        <f>IF(O26="","",IF(O26=Q26,"1",IF(O26&gt;Q26,"2","0")))</f>
        <v/>
      </c>
      <c r="T26" s="11" t="s">
        <v>92</v>
      </c>
      <c r="U26" s="1" t="str">
        <f>IF(Q26="","",IF(Q26=O26,"1",IF(Q26&gt;O26,"2","0")))</f>
        <v/>
      </c>
      <c r="V26" s="11" t="str">
        <f t="shared" si="0"/>
        <v>0</v>
      </c>
      <c r="W26" s="11" t="str">
        <f t="shared" si="1"/>
        <v>0</v>
      </c>
    </row>
    <row r="27" spans="1:23" s="3" customFormat="1" x14ac:dyDescent="0.2">
      <c r="A27" s="190"/>
      <c r="B27" s="44"/>
      <c r="C27" s="2"/>
      <c r="D27" s="195"/>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90"/>
      <c r="B28" s="44">
        <v>1</v>
      </c>
      <c r="C28" s="2" t="str">
        <f>T(C3)</f>
        <v/>
      </c>
      <c r="D28" s="195" t="s">
        <v>175</v>
      </c>
      <c r="E28" s="2" t="str">
        <f>T(C4)</f>
        <v/>
      </c>
      <c r="F28" s="2"/>
      <c r="G28" s="2"/>
      <c r="H28" s="2"/>
      <c r="I28" s="2"/>
      <c r="J28" s="2"/>
      <c r="K28" s="2"/>
      <c r="L28" s="2"/>
      <c r="M28" s="2"/>
      <c r="N28" s="2" t="str">
        <f>T(C6)</f>
        <v/>
      </c>
      <c r="O28" s="11"/>
      <c r="P28" s="5" t="s">
        <v>92</v>
      </c>
      <c r="Q28" s="11"/>
      <c r="R28" s="5"/>
      <c r="S28" s="1" t="str">
        <f>IF(O28="","",IF(O28=Q28,"1",IF(O28&gt;Q28,"2","0")))</f>
        <v/>
      </c>
      <c r="T28" s="11" t="s">
        <v>92</v>
      </c>
      <c r="U28" s="1" t="str">
        <f>IF(Q28="","",IF(Q28=O28,"1",IF(Q28&gt;O28,"2","0")))</f>
        <v/>
      </c>
      <c r="V28" s="11" t="str">
        <f t="shared" si="0"/>
        <v>0</v>
      </c>
      <c r="W28" s="11" t="str">
        <f t="shared" si="1"/>
        <v>0</v>
      </c>
    </row>
    <row r="29" spans="1:23" s="3" customFormat="1" x14ac:dyDescent="0.2">
      <c r="A29" s="190"/>
      <c r="B29" s="44">
        <v>2</v>
      </c>
      <c r="C29" s="2" t="str">
        <f>T(C5)</f>
        <v/>
      </c>
      <c r="D29" s="195" t="s">
        <v>175</v>
      </c>
      <c r="E29" s="2" t="str">
        <f>T(C2)</f>
        <v/>
      </c>
      <c r="F29" s="2"/>
      <c r="G29" s="2"/>
      <c r="H29" s="2"/>
      <c r="I29" s="2"/>
      <c r="J29" s="2"/>
      <c r="K29" s="2"/>
      <c r="L29" s="2"/>
      <c r="M29" s="2"/>
      <c r="N29" s="2" t="str">
        <f>T(C7)</f>
        <v/>
      </c>
      <c r="O29" s="11"/>
      <c r="P29" s="5" t="s">
        <v>92</v>
      </c>
      <c r="Q29" s="11"/>
      <c r="R29" s="5"/>
      <c r="S29" s="1" t="str">
        <f>IF(O29="","",IF(O29=Q29,"1",IF(O29&gt;Q29,"2","0")))</f>
        <v/>
      </c>
      <c r="T29" s="11" t="s">
        <v>92</v>
      </c>
      <c r="U29" s="1" t="str">
        <f>IF(Q29="","",IF(Q29=O29,"1",IF(Q29&gt;O29,"2","0")))</f>
        <v/>
      </c>
      <c r="V29" s="11" t="str">
        <f t="shared" si="0"/>
        <v>0</v>
      </c>
      <c r="W29" s="11" t="str">
        <f t="shared" si="1"/>
        <v>0</v>
      </c>
    </row>
    <row r="30" spans="1:23" s="3" customFormat="1" x14ac:dyDescent="0.2">
      <c r="A30" s="190"/>
      <c r="B30" s="44"/>
      <c r="C30" s="2"/>
      <c r="D30" s="195"/>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90"/>
      <c r="B31" s="44">
        <v>1</v>
      </c>
      <c r="C31" s="2" t="str">
        <f>T(C6)</f>
        <v/>
      </c>
      <c r="D31" s="195" t="s">
        <v>175</v>
      </c>
      <c r="E31" s="2" t="str">
        <f>T(C2)</f>
        <v/>
      </c>
      <c r="F31" s="2"/>
      <c r="G31" s="2"/>
      <c r="H31" s="2"/>
      <c r="I31" s="2"/>
      <c r="J31" s="2"/>
      <c r="K31" s="2"/>
      <c r="L31" s="2"/>
      <c r="M31" s="2"/>
      <c r="N31" s="2" t="str">
        <f>T(C3)</f>
        <v/>
      </c>
      <c r="O31" s="11"/>
      <c r="P31" s="5" t="s">
        <v>92</v>
      </c>
      <c r="Q31" s="11"/>
      <c r="R31" s="5"/>
      <c r="S31" s="1" t="str">
        <f>IF(O31="","",IF(O31=Q31,"1",IF(O31&gt;Q31,"2","0")))</f>
        <v/>
      </c>
      <c r="T31" s="11" t="s">
        <v>92</v>
      </c>
      <c r="U31" s="1" t="str">
        <f>IF(Q31="","",IF(Q31=O31,"1",IF(Q31&gt;O31,"2","0")))</f>
        <v/>
      </c>
      <c r="V31" s="11" t="str">
        <f t="shared" si="0"/>
        <v>0</v>
      </c>
      <c r="W31" s="11" t="str">
        <f t="shared" si="1"/>
        <v>0</v>
      </c>
    </row>
    <row r="32" spans="1:23" s="3" customFormat="1" x14ac:dyDescent="0.2">
      <c r="A32" s="190"/>
      <c r="B32" s="44">
        <v>2</v>
      </c>
      <c r="C32" s="2" t="str">
        <f>T(C4)</f>
        <v/>
      </c>
      <c r="D32" s="195" t="s">
        <v>175</v>
      </c>
      <c r="E32" s="2" t="str">
        <f>T(C7)</f>
        <v/>
      </c>
      <c r="F32" s="2"/>
      <c r="G32" s="2"/>
      <c r="H32" s="2"/>
      <c r="I32" s="2"/>
      <c r="J32" s="2"/>
      <c r="K32" s="2"/>
      <c r="L32" s="2"/>
      <c r="M32" s="2"/>
      <c r="N32" s="2" t="str">
        <f>T(C5)</f>
        <v/>
      </c>
      <c r="O32" s="11"/>
      <c r="P32" s="5" t="s">
        <v>92</v>
      </c>
      <c r="Q32" s="11"/>
      <c r="R32" s="5"/>
      <c r="S32" s="1" t="str">
        <f>IF(O32="","",IF(O32=Q32,"1",IF(O32&gt;Q32,"2","0")))</f>
        <v/>
      </c>
      <c r="T32" s="11" t="s">
        <v>92</v>
      </c>
      <c r="U32" s="1" t="str">
        <f>IF(Q32="","",IF(Q32=O32,"1",IF(Q32&gt;O32,"2","0")))</f>
        <v/>
      </c>
      <c r="V32" s="11" t="str">
        <f t="shared" si="0"/>
        <v>0</v>
      </c>
      <c r="W32" s="11" t="str">
        <f t="shared" si="1"/>
        <v>0</v>
      </c>
    </row>
    <row r="33" spans="1:23" s="3" customFormat="1" x14ac:dyDescent="0.2">
      <c r="A33" s="190"/>
      <c r="B33" s="44"/>
      <c r="C33" s="2"/>
      <c r="D33" s="195"/>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90"/>
      <c r="B34" s="44">
        <v>1</v>
      </c>
      <c r="C34" s="2" t="str">
        <f>T(C3)</f>
        <v/>
      </c>
      <c r="D34" s="195" t="s">
        <v>175</v>
      </c>
      <c r="E34" s="2" t="str">
        <f>T(C7)</f>
        <v/>
      </c>
      <c r="F34" s="7"/>
      <c r="G34" s="7"/>
      <c r="H34" s="7"/>
      <c r="I34" s="7"/>
      <c r="J34" s="7"/>
      <c r="K34" s="7"/>
      <c r="L34" s="7"/>
      <c r="M34" s="7"/>
      <c r="N34" s="2" t="str">
        <f>T(C2)</f>
        <v/>
      </c>
      <c r="O34" s="5"/>
      <c r="P34" s="5" t="s">
        <v>92</v>
      </c>
      <c r="Q34" s="5"/>
      <c r="R34" s="5"/>
      <c r="S34" s="1" t="str">
        <f>IF(O34="","",IF(O34=Q34,"1",IF(O34&gt;Q34,"2","0")))</f>
        <v/>
      </c>
      <c r="T34" s="11" t="s">
        <v>92</v>
      </c>
      <c r="U34" s="1" t="str">
        <f>IF(Q34="","",IF(Q34=O34,"1",IF(Q34&gt;O34,"2","0")))</f>
        <v/>
      </c>
      <c r="V34" s="11" t="str">
        <f t="shared" si="0"/>
        <v>0</v>
      </c>
      <c r="W34" s="11" t="str">
        <f t="shared" si="1"/>
        <v>0</v>
      </c>
    </row>
    <row r="35" spans="1:23" s="131" customFormat="1" x14ac:dyDescent="0.2">
      <c r="A35" s="190"/>
      <c r="B35" s="44">
        <v>2</v>
      </c>
      <c r="C35" s="2" t="str">
        <f>T(C5)</f>
        <v/>
      </c>
      <c r="D35" s="195" t="s">
        <v>175</v>
      </c>
      <c r="E35" s="2" t="str">
        <f>T(C6)</f>
        <v/>
      </c>
      <c r="F35" s="7"/>
      <c r="G35" s="7"/>
      <c r="H35" s="7"/>
      <c r="I35" s="7"/>
      <c r="J35" s="7"/>
      <c r="K35" s="7"/>
      <c r="L35" s="7"/>
      <c r="M35" s="7"/>
      <c r="N35" s="2" t="str">
        <f>T(C4)</f>
        <v/>
      </c>
      <c r="O35" s="5"/>
      <c r="P35" s="5" t="s">
        <v>92</v>
      </c>
      <c r="Q35" s="5"/>
      <c r="R35" s="5"/>
      <c r="S35" s="1" t="str">
        <f>IF(O35="","",IF(O35=Q35,"1",IF(O35&gt;Q35,"2","0")))</f>
        <v/>
      </c>
      <c r="T35" s="11" t="s">
        <v>92</v>
      </c>
      <c r="U35" s="1" t="str">
        <f>IF(Q35="","",IF(Q35=O35,"1",IF(Q35&gt;O35,"2","0")))</f>
        <v/>
      </c>
      <c r="V35" s="11" t="str">
        <f t="shared" si="0"/>
        <v>0</v>
      </c>
      <c r="W35" s="11" t="str">
        <f t="shared" si="1"/>
        <v>0</v>
      </c>
    </row>
    <row r="36" spans="1:23" s="131" customFormat="1" x14ac:dyDescent="0.2">
      <c r="A36" s="190"/>
      <c r="B36" s="44"/>
      <c r="C36" s="2"/>
      <c r="D36" s="196"/>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90"/>
      <c r="B37" s="44">
        <v>1</v>
      </c>
      <c r="C37" s="2" t="str">
        <f>T(C5)</f>
        <v/>
      </c>
      <c r="D37" s="195" t="s">
        <v>175</v>
      </c>
      <c r="E37" s="2" t="str">
        <f>T(C3)</f>
        <v/>
      </c>
      <c r="F37" s="7"/>
      <c r="G37" s="7"/>
      <c r="H37" s="7"/>
      <c r="I37" s="7"/>
      <c r="J37" s="7"/>
      <c r="K37" s="7"/>
      <c r="L37" s="7"/>
      <c r="M37" s="7"/>
      <c r="N37" s="2" t="str">
        <f>T(C2)</f>
        <v/>
      </c>
      <c r="P37" s="5" t="s">
        <v>92</v>
      </c>
      <c r="S37" s="1" t="str">
        <f>IF(O37="","",IF(O37=Q37,"1",IF(O37&gt;Q37,"2","0")))</f>
        <v/>
      </c>
      <c r="T37" s="11" t="s">
        <v>92</v>
      </c>
      <c r="U37" s="1" t="str">
        <f>IF(Q37="","",IF(Q37=O37,"1",IF(Q37&gt;O37,"2","0")))</f>
        <v/>
      </c>
      <c r="V37" s="11" t="str">
        <f t="shared" si="0"/>
        <v>0</v>
      </c>
      <c r="W37" s="11" t="str">
        <f t="shared" si="1"/>
        <v>0</v>
      </c>
    </row>
    <row r="38" spans="1:23" s="5" customFormat="1" x14ac:dyDescent="0.2">
      <c r="A38" s="190"/>
      <c r="B38" s="44">
        <v>2</v>
      </c>
      <c r="C38" s="2" t="str">
        <f>T(C6)</f>
        <v/>
      </c>
      <c r="D38" s="195" t="s">
        <v>175</v>
      </c>
      <c r="E38" s="2" t="str">
        <f>T(C4)</f>
        <v/>
      </c>
      <c r="F38" s="7"/>
      <c r="G38" s="7"/>
      <c r="H38" s="7"/>
      <c r="I38" s="7"/>
      <c r="J38" s="7"/>
      <c r="K38" s="7"/>
      <c r="L38" s="7"/>
      <c r="M38" s="7"/>
      <c r="N38" s="2" t="str">
        <f>T(C7)</f>
        <v/>
      </c>
      <c r="P38" s="5" t="s">
        <v>92</v>
      </c>
      <c r="S38" s="1" t="str">
        <f>IF(O38="","",IF(O38=Q38,"1",IF(O38&gt;Q38,"2","0")))</f>
        <v/>
      </c>
      <c r="T38" s="11" t="s">
        <v>92</v>
      </c>
      <c r="U38" s="1" t="str">
        <f>IF(Q38="","",IF(Q38=O38,"1",IF(Q38&gt;O38,"2","0")))</f>
        <v/>
      </c>
      <c r="V38" s="11" t="str">
        <f t="shared" si="0"/>
        <v>0</v>
      </c>
      <c r="W38" s="11" t="str">
        <f t="shared" si="1"/>
        <v>0</v>
      </c>
    </row>
    <row r="39" spans="1:23" s="5" customFormat="1" x14ac:dyDescent="0.2">
      <c r="A39" s="190"/>
      <c r="B39" s="44"/>
      <c r="C39" s="2"/>
      <c r="D39" s="195"/>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
      </c>
      <c r="D40" s="195" t="s">
        <v>175</v>
      </c>
      <c r="E40" s="2" t="str">
        <f>T(C2)</f>
        <v/>
      </c>
      <c r="F40" s="7"/>
      <c r="G40" s="7"/>
      <c r="H40" s="7"/>
      <c r="I40" s="7"/>
      <c r="J40" s="7"/>
      <c r="K40" s="7"/>
      <c r="L40" s="7"/>
      <c r="M40" s="7"/>
      <c r="N40" s="2" t="str">
        <f>T(C3)</f>
        <v/>
      </c>
      <c r="O40" s="5"/>
      <c r="P40" s="5" t="s">
        <v>92</v>
      </c>
      <c r="Q40" s="5"/>
      <c r="R40" s="5"/>
      <c r="S40" s="1" t="str">
        <f>IF(O40="","",IF(O40=Q40,"1",IF(O40&gt;Q40,"2","0")))</f>
        <v/>
      </c>
      <c r="T40" s="11" t="s">
        <v>92</v>
      </c>
      <c r="U40" s="1" t="str">
        <f>IF(Q40="","",IF(Q40=O40,"1",IF(Q40&gt;O40,"2","0")))</f>
        <v/>
      </c>
      <c r="V40" s="11" t="str">
        <f t="shared" si="0"/>
        <v>0</v>
      </c>
      <c r="W40" s="11" t="str">
        <f t="shared" si="1"/>
        <v>0</v>
      </c>
    </row>
    <row r="41" spans="1:23" x14ac:dyDescent="0.2">
      <c r="B41"/>
      <c r="C41" s="2"/>
      <c r="D41" s="195"/>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32" t="s">
        <v>79</v>
      </c>
      <c r="B42" s="103"/>
      <c r="C42" s="192" t="s">
        <v>240</v>
      </c>
      <c r="D42" s="194"/>
      <c r="O42" s="6"/>
      <c r="P42" s="6"/>
      <c r="Q42" s="6"/>
      <c r="R42" s="6"/>
      <c r="S42" s="6"/>
      <c r="T42" s="6"/>
      <c r="U42" s="6"/>
      <c r="V42" s="11" t="str">
        <f t="shared" si="0"/>
        <v>0</v>
      </c>
      <c r="W42" s="11" t="str">
        <f t="shared" si="1"/>
        <v>0</v>
      </c>
    </row>
    <row r="43" spans="1:23" s="13" customFormat="1" x14ac:dyDescent="0.2">
      <c r="A43" s="132" t="s">
        <v>80</v>
      </c>
      <c r="B43" s="103"/>
      <c r="C43" s="206" t="s">
        <v>238</v>
      </c>
      <c r="D43" s="194"/>
      <c r="E43" s="193"/>
      <c r="F43" s="193"/>
      <c r="G43" s="193"/>
      <c r="H43" s="193"/>
      <c r="I43" s="193"/>
      <c r="J43" s="193"/>
      <c r="K43" s="193"/>
      <c r="L43" s="193"/>
      <c r="M43" s="193"/>
      <c r="O43" s="6"/>
      <c r="P43" s="6"/>
      <c r="Q43" s="6"/>
      <c r="R43" s="6"/>
      <c r="S43" s="6"/>
      <c r="T43" s="6"/>
      <c r="U43" s="6"/>
      <c r="V43" s="11" t="str">
        <f t="shared" si="0"/>
        <v>0</v>
      </c>
      <c r="W43" s="11" t="str">
        <f t="shared" si="1"/>
        <v>0</v>
      </c>
    </row>
    <row r="44" spans="1:23" s="13" customFormat="1" x14ac:dyDescent="0.2">
      <c r="A44" s="132" t="s">
        <v>81</v>
      </c>
      <c r="B44" s="103"/>
      <c r="C44" s="13" t="s">
        <v>34</v>
      </c>
      <c r="D44" s="194"/>
      <c r="O44" s="6"/>
      <c r="P44" s="6"/>
      <c r="Q44" s="6"/>
      <c r="R44" s="6"/>
      <c r="S44" s="6"/>
      <c r="T44" s="6"/>
      <c r="U44" s="6"/>
      <c r="V44" s="11" t="str">
        <f t="shared" si="0"/>
        <v>0</v>
      </c>
      <c r="W44" s="11" t="str">
        <f t="shared" si="1"/>
        <v>0</v>
      </c>
    </row>
    <row r="45" spans="1:23" s="13" customFormat="1" x14ac:dyDescent="0.2">
      <c r="A45" s="132" t="s">
        <v>82</v>
      </c>
      <c r="B45" s="103"/>
      <c r="C45" s="13" t="s">
        <v>176</v>
      </c>
      <c r="D45" s="194"/>
      <c r="O45" s="6"/>
      <c r="P45" s="6"/>
      <c r="Q45" s="6"/>
      <c r="R45" s="6"/>
      <c r="S45" s="6"/>
      <c r="T45" s="6"/>
      <c r="U45" s="6"/>
      <c r="V45" s="11" t="str">
        <f t="shared" si="0"/>
        <v>0</v>
      </c>
      <c r="W45" s="11" t="str">
        <f t="shared" si="1"/>
        <v>0</v>
      </c>
    </row>
    <row r="46" spans="1:23" s="13" customFormat="1" x14ac:dyDescent="0.2">
      <c r="A46" s="132" t="s">
        <v>173</v>
      </c>
      <c r="B46" s="103"/>
      <c r="C46" s="131"/>
      <c r="D46" s="194"/>
      <c r="O46" s="6"/>
      <c r="P46" s="6"/>
      <c r="Q46" s="6"/>
      <c r="R46" s="6"/>
      <c r="S46" s="6"/>
      <c r="T46" s="6"/>
      <c r="U46" s="6"/>
      <c r="V46" s="11" t="str">
        <f t="shared" si="0"/>
        <v>0</v>
      </c>
      <c r="W46" s="11" t="str">
        <f t="shared" si="1"/>
        <v>0</v>
      </c>
    </row>
    <row r="47" spans="1:23" s="13" customFormat="1" x14ac:dyDescent="0.2">
      <c r="A47" s="132" t="s">
        <v>174</v>
      </c>
      <c r="B47" s="103"/>
      <c r="D47" s="194"/>
      <c r="O47" s="6"/>
      <c r="P47" s="6"/>
      <c r="Q47" s="6"/>
      <c r="R47" s="6"/>
      <c r="S47" s="6"/>
      <c r="T47" s="6"/>
      <c r="U47" s="6"/>
      <c r="V47" s="11" t="str">
        <f t="shared" si="0"/>
        <v>0</v>
      </c>
      <c r="W47" s="11" t="str">
        <f t="shared" si="1"/>
        <v>0</v>
      </c>
    </row>
    <row r="48" spans="1:23" s="13" customFormat="1" x14ac:dyDescent="0.2">
      <c r="A48" s="132" t="s">
        <v>83</v>
      </c>
      <c r="B48" s="103"/>
      <c r="D48" s="194"/>
      <c r="O48" s="6"/>
      <c r="P48" s="6"/>
      <c r="Q48" s="6"/>
      <c r="R48" s="6"/>
      <c r="S48" s="6"/>
      <c r="T48" s="6"/>
      <c r="U48" s="6"/>
      <c r="V48" s="6"/>
      <c r="W48" s="6"/>
    </row>
    <row r="49" spans="1:23" s="13" customFormat="1" x14ac:dyDescent="0.2">
      <c r="A49" s="132"/>
      <c r="B49" s="103"/>
      <c r="D49" s="194"/>
      <c r="O49" s="6"/>
      <c r="P49" s="6"/>
      <c r="Q49" s="6"/>
      <c r="R49" s="6"/>
      <c r="S49" s="6"/>
      <c r="T49" s="6"/>
      <c r="U49" s="6"/>
      <c r="V49" s="11" t="str">
        <f t="shared" si="0"/>
        <v>0</v>
      </c>
      <c r="W49" s="11" t="str">
        <f t="shared" si="1"/>
        <v>0</v>
      </c>
    </row>
    <row r="50" spans="1:23" s="4" customFormat="1" x14ac:dyDescent="0.2">
      <c r="A50" s="190" t="s">
        <v>84</v>
      </c>
      <c r="B50" s="41" t="s">
        <v>85</v>
      </c>
      <c r="C50" s="6" t="s">
        <v>86</v>
      </c>
      <c r="D50" s="194"/>
      <c r="E50" s="13" t="s">
        <v>87</v>
      </c>
      <c r="F50" s="6"/>
      <c r="G50" s="6"/>
      <c r="H50" s="6"/>
      <c r="I50" s="6"/>
      <c r="J50" s="6"/>
      <c r="K50" s="6"/>
      <c r="L50" s="6"/>
      <c r="M50" s="6"/>
      <c r="N50" s="6" t="s">
        <v>88</v>
      </c>
      <c r="O50"/>
      <c r="P50" s="6" t="s">
        <v>89</v>
      </c>
      <c r="Q50" s="6"/>
      <c r="R50" s="6"/>
      <c r="S50" s="6"/>
      <c r="T50" s="6" t="s">
        <v>90</v>
      </c>
      <c r="U50" s="6"/>
      <c r="V50" s="11" t="str">
        <f t="shared" si="0"/>
        <v>0</v>
      </c>
      <c r="W50" s="11" t="str">
        <f t="shared" si="1"/>
        <v>0</v>
      </c>
    </row>
    <row r="51" spans="1:23" s="4" customFormat="1" x14ac:dyDescent="0.2">
      <c r="A51" s="190"/>
      <c r="B51" s="41"/>
      <c r="C51" s="6"/>
      <c r="D51" s="194"/>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190" t="str">
        <f>T($C$44)</f>
        <v>10 Uhr</v>
      </c>
      <c r="B52" s="44">
        <v>1</v>
      </c>
      <c r="C52" s="2" t="str">
        <f>T(C2)</f>
        <v/>
      </c>
      <c r="D52" s="195" t="s">
        <v>175</v>
      </c>
      <c r="E52" s="2" t="str">
        <f>T(C3)</f>
        <v/>
      </c>
      <c r="F52" s="2"/>
      <c r="G52" s="2"/>
      <c r="H52" s="2"/>
      <c r="I52" s="2"/>
      <c r="J52" s="2"/>
      <c r="K52" s="2"/>
      <c r="L52" s="2"/>
      <c r="M52" s="2"/>
      <c r="N52" s="2" t="str">
        <f>T(C6)</f>
        <v/>
      </c>
      <c r="O52" s="11"/>
      <c r="P52" s="5" t="s">
        <v>92</v>
      </c>
      <c r="Q52" s="11"/>
      <c r="R52" s="5"/>
      <c r="S52" s="1" t="str">
        <f>IF(O52="","",IF(O52=Q52,"1",IF(O52&gt;Q52,"2","0")))</f>
        <v/>
      </c>
      <c r="T52" s="11" t="s">
        <v>92</v>
      </c>
      <c r="U52" s="1" t="str">
        <f>IF(Q52="","",IF(Q52=O52,"1",IF(Q52&gt;O52,"2","0")))</f>
        <v/>
      </c>
      <c r="V52" s="11" t="str">
        <f t="shared" si="0"/>
        <v>0</v>
      </c>
      <c r="W52" s="11" t="str">
        <f t="shared" si="1"/>
        <v>0</v>
      </c>
    </row>
    <row r="53" spans="1:23" s="3" customFormat="1" x14ac:dyDescent="0.2">
      <c r="A53" s="190"/>
      <c r="B53" s="11">
        <v>2</v>
      </c>
      <c r="C53" s="2" t="str">
        <f>T(C4)</f>
        <v/>
      </c>
      <c r="D53" s="195" t="s">
        <v>175</v>
      </c>
      <c r="E53" s="2" t="str">
        <f>T(C5)</f>
        <v/>
      </c>
      <c r="F53" s="2"/>
      <c r="G53" s="2"/>
      <c r="H53" s="2"/>
      <c r="I53" s="2"/>
      <c r="J53" s="2"/>
      <c r="K53" s="2"/>
      <c r="L53" s="2"/>
      <c r="M53" s="2"/>
      <c r="N53" s="2" t="str">
        <f>T(C7)</f>
        <v/>
      </c>
      <c r="O53" s="11"/>
      <c r="P53" s="5" t="s">
        <v>92</v>
      </c>
      <c r="Q53" s="11"/>
      <c r="R53" s="5"/>
      <c r="S53" s="1" t="str">
        <f>IF(O53="","",IF(O53=Q53,"1",IF(O53&gt;Q53,"2","0")))</f>
        <v/>
      </c>
      <c r="T53" s="11" t="s">
        <v>92</v>
      </c>
      <c r="U53" s="1" t="str">
        <f>IF(Q53="","",IF(Q53=O53,"1",IF(Q53&gt;O53,"2","0")))</f>
        <v/>
      </c>
      <c r="V53" s="11" t="str">
        <f t="shared" si="0"/>
        <v>0</v>
      </c>
      <c r="W53" s="11" t="str">
        <f t="shared" si="1"/>
        <v>0</v>
      </c>
    </row>
    <row r="54" spans="1:23" s="3" customFormat="1" x14ac:dyDescent="0.2">
      <c r="A54" s="190"/>
      <c r="B54" s="11"/>
      <c r="C54" s="2"/>
      <c r="D54" s="195"/>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190"/>
      <c r="B55" s="44">
        <v>1</v>
      </c>
      <c r="C55" s="2" t="str">
        <f>T(C6)</f>
        <v/>
      </c>
      <c r="D55" s="195" t="s">
        <v>175</v>
      </c>
      <c r="E55" s="2" t="str">
        <f>T(C7)</f>
        <v/>
      </c>
      <c r="F55" s="2"/>
      <c r="G55" s="2"/>
      <c r="H55" s="2"/>
      <c r="I55" s="2"/>
      <c r="J55" s="2"/>
      <c r="K55" s="2"/>
      <c r="L55" s="2"/>
      <c r="M55" s="2"/>
      <c r="N55" s="2" t="str">
        <f>T(C3)</f>
        <v/>
      </c>
      <c r="O55" s="11"/>
      <c r="P55" s="5" t="s">
        <v>92</v>
      </c>
      <c r="Q55" s="11"/>
      <c r="R55" s="5"/>
      <c r="S55" s="1" t="str">
        <f>IF(O55="","",IF(O55=Q55,"1",IF(O55&gt;Q55,"2","0")))</f>
        <v/>
      </c>
      <c r="T55" s="11" t="s">
        <v>92</v>
      </c>
      <c r="U55" s="1" t="str">
        <f>IF(Q55="","",IF(Q55=O55,"1",IF(Q55&gt;O55,"2","0")))</f>
        <v/>
      </c>
      <c r="V55" s="11" t="str">
        <f t="shared" si="0"/>
        <v>0</v>
      </c>
      <c r="W55" s="11" t="str">
        <f t="shared" si="1"/>
        <v>0</v>
      </c>
    </row>
    <row r="56" spans="1:23" s="3" customFormat="1" x14ac:dyDescent="0.2">
      <c r="A56"/>
      <c r="B56" s="44">
        <v>2</v>
      </c>
      <c r="C56" s="2" t="str">
        <f>T(C2)</f>
        <v/>
      </c>
      <c r="D56" s="195" t="s">
        <v>175</v>
      </c>
      <c r="E56" s="2" t="str">
        <f>T(C4)</f>
        <v/>
      </c>
      <c r="F56" s="7"/>
      <c r="G56" s="7"/>
      <c r="H56" s="7"/>
      <c r="I56" s="7"/>
      <c r="J56" s="7"/>
      <c r="K56" s="7"/>
      <c r="L56" s="7"/>
      <c r="M56" s="7"/>
      <c r="N56" s="2" t="str">
        <f>T(C5)</f>
        <v/>
      </c>
      <c r="O56" s="5"/>
      <c r="P56" s="5" t="s">
        <v>92</v>
      </c>
      <c r="Q56" s="5"/>
      <c r="R56" s="5"/>
      <c r="S56" s="1" t="str">
        <f>IF(O56="","",IF(O56=Q56,"1",IF(O56&gt;Q56,"2","0")))</f>
        <v/>
      </c>
      <c r="T56" s="11" t="s">
        <v>92</v>
      </c>
      <c r="U56" s="1" t="str">
        <f>IF(Q56="","",IF(Q56=O56,"1",IF(Q56&gt;O56,"2","0")))</f>
        <v/>
      </c>
      <c r="V56" s="11" t="str">
        <f t="shared" si="0"/>
        <v>0</v>
      </c>
      <c r="W56" s="11" t="str">
        <f t="shared" si="1"/>
        <v>0</v>
      </c>
    </row>
    <row r="57" spans="1:23" s="3" customFormat="1" x14ac:dyDescent="0.2">
      <c r="A57"/>
      <c r="B57" s="44"/>
      <c r="C57" s="2"/>
      <c r="D57" s="196"/>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190"/>
      <c r="B58" s="11">
        <v>1</v>
      </c>
      <c r="C58" s="2" t="str">
        <f>T(C3)</f>
        <v/>
      </c>
      <c r="D58" s="195" t="s">
        <v>175</v>
      </c>
      <c r="E58" s="2" t="str">
        <f>T(C6)</f>
        <v/>
      </c>
      <c r="F58" s="7"/>
      <c r="G58" s="7"/>
      <c r="H58" s="7"/>
      <c r="I58" s="7"/>
      <c r="J58" s="7"/>
      <c r="K58" s="7"/>
      <c r="L58" s="7"/>
      <c r="M58" s="7"/>
      <c r="N58" s="2" t="str">
        <f>T(C2)</f>
        <v/>
      </c>
      <c r="O58" s="5"/>
      <c r="P58" s="5" t="s">
        <v>92</v>
      </c>
      <c r="Q58" s="5"/>
      <c r="R58" s="5"/>
      <c r="S58" s="1" t="str">
        <f>IF(O58="","",IF(O58=Q58,"1",IF(O58&gt;Q58,"2","0")))</f>
        <v/>
      </c>
      <c r="T58" s="11" t="s">
        <v>92</v>
      </c>
      <c r="U58" s="1" t="str">
        <f>IF(Q58="","",IF(Q58=O58,"1",IF(Q58&gt;O58,"2","0")))</f>
        <v/>
      </c>
      <c r="V58" s="11" t="str">
        <f t="shared" si="0"/>
        <v>0</v>
      </c>
      <c r="W58" s="11" t="str">
        <f t="shared" si="1"/>
        <v>0</v>
      </c>
    </row>
    <row r="59" spans="1:23" s="3" customFormat="1" x14ac:dyDescent="0.2">
      <c r="A59" s="190"/>
      <c r="B59" s="44">
        <v>2</v>
      </c>
      <c r="C59" s="2" t="str">
        <f>T(C7)</f>
        <v/>
      </c>
      <c r="D59" s="195" t="s">
        <v>175</v>
      </c>
      <c r="E59" s="2" t="str">
        <f>T(C5)</f>
        <v/>
      </c>
      <c r="F59" s="2"/>
      <c r="G59" s="2"/>
      <c r="H59" s="2"/>
      <c r="I59" s="2"/>
      <c r="J59" s="2"/>
      <c r="K59" s="2"/>
      <c r="L59" s="2"/>
      <c r="M59" s="2"/>
      <c r="N59" s="2" t="str">
        <f>T(C4)</f>
        <v/>
      </c>
      <c r="O59" s="11"/>
      <c r="P59" s="5" t="s">
        <v>92</v>
      </c>
      <c r="Q59" s="11"/>
      <c r="R59" s="5"/>
      <c r="S59" s="1" t="str">
        <f>IF(O59="","",IF(O59=Q59,"1",IF(O59&gt;Q59,"2","0")))</f>
        <v/>
      </c>
      <c r="T59" s="11" t="s">
        <v>92</v>
      </c>
      <c r="U59" s="1" t="str">
        <f>IF(Q59="","",IF(Q59=O59,"1",IF(Q59&gt;O59,"2","0")))</f>
        <v/>
      </c>
      <c r="V59" s="11" t="str">
        <f t="shared" si="0"/>
        <v>0</v>
      </c>
      <c r="W59" s="11" t="str">
        <f t="shared" si="1"/>
        <v>0</v>
      </c>
    </row>
    <row r="60" spans="1:23" s="3" customFormat="1" x14ac:dyDescent="0.2">
      <c r="A60" s="190"/>
      <c r="B60" s="44"/>
      <c r="C60" s="2"/>
      <c r="D60" s="195"/>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190"/>
      <c r="B61" s="44">
        <v>1</v>
      </c>
      <c r="C61" s="2" t="str">
        <f>T(C3)</f>
        <v/>
      </c>
      <c r="D61" s="195" t="s">
        <v>175</v>
      </c>
      <c r="E61" s="2" t="str">
        <f>T(C4)</f>
        <v/>
      </c>
      <c r="F61" s="2"/>
      <c r="G61" s="2"/>
      <c r="H61" s="2"/>
      <c r="I61" s="2"/>
      <c r="J61" s="2"/>
      <c r="K61" s="2"/>
      <c r="L61" s="2"/>
      <c r="M61" s="2"/>
      <c r="N61" s="2" t="str">
        <f>T(C6)</f>
        <v/>
      </c>
      <c r="O61" s="11"/>
      <c r="P61" s="5" t="s">
        <v>92</v>
      </c>
      <c r="Q61" s="11"/>
      <c r="R61" s="5"/>
      <c r="S61" s="1" t="str">
        <f>IF(O61="","",IF(O61=Q61,"1",IF(O61&gt;Q61,"2","0")))</f>
        <v/>
      </c>
      <c r="T61" s="11" t="s">
        <v>92</v>
      </c>
      <c r="U61" s="1" t="str">
        <f>IF(Q61="","",IF(Q61=O61,"1",IF(Q61&gt;O61,"2","0")))</f>
        <v/>
      </c>
      <c r="V61" s="11" t="str">
        <f t="shared" si="0"/>
        <v>0</v>
      </c>
      <c r="W61" s="11" t="str">
        <f t="shared" si="1"/>
        <v>0</v>
      </c>
    </row>
    <row r="62" spans="1:23" s="3" customFormat="1" x14ac:dyDescent="0.2">
      <c r="A62" s="190"/>
      <c r="B62" s="44">
        <v>2</v>
      </c>
      <c r="C62" s="2" t="str">
        <f>T(C5)</f>
        <v/>
      </c>
      <c r="D62" s="195" t="s">
        <v>175</v>
      </c>
      <c r="E62" s="2" t="str">
        <f>T(C2)</f>
        <v/>
      </c>
      <c r="F62" s="2"/>
      <c r="G62" s="2"/>
      <c r="H62" s="2"/>
      <c r="I62" s="2"/>
      <c r="J62" s="2"/>
      <c r="K62" s="2"/>
      <c r="L62" s="2"/>
      <c r="M62" s="2"/>
      <c r="N62" s="2" t="str">
        <f>T(C7)</f>
        <v/>
      </c>
      <c r="O62" s="11"/>
      <c r="P62" s="5" t="s">
        <v>92</v>
      </c>
      <c r="Q62" s="11"/>
      <c r="R62" s="5"/>
      <c r="S62" s="1" t="str">
        <f>IF(O62="","",IF(O62=Q62,"1",IF(O62&gt;Q62,"2","0")))</f>
        <v/>
      </c>
      <c r="T62" s="11" t="s">
        <v>92</v>
      </c>
      <c r="U62" s="1" t="str">
        <f>IF(Q62="","",IF(Q62=O62,"1",IF(Q62&gt;O62,"2","0")))</f>
        <v/>
      </c>
      <c r="V62" s="11" t="str">
        <f t="shared" si="0"/>
        <v>0</v>
      </c>
      <c r="W62" s="11" t="str">
        <f t="shared" si="1"/>
        <v>0</v>
      </c>
    </row>
    <row r="63" spans="1:23" s="3" customFormat="1" x14ac:dyDescent="0.2">
      <c r="A63" s="190"/>
      <c r="B63" s="44"/>
      <c r="C63" s="2"/>
      <c r="D63" s="195"/>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190"/>
      <c r="B64" s="44">
        <v>1</v>
      </c>
      <c r="C64" s="2" t="str">
        <f>T(C6)</f>
        <v/>
      </c>
      <c r="D64" s="195" t="s">
        <v>175</v>
      </c>
      <c r="E64" s="2" t="str">
        <f>T(C2)</f>
        <v/>
      </c>
      <c r="F64" s="2"/>
      <c r="G64" s="2"/>
      <c r="H64" s="2"/>
      <c r="I64" s="2"/>
      <c r="J64" s="2"/>
      <c r="K64" s="2"/>
      <c r="L64" s="2"/>
      <c r="M64" s="2"/>
      <c r="N64" s="2" t="str">
        <f>T(C3)</f>
        <v/>
      </c>
      <c r="O64" s="11"/>
      <c r="P64" s="5" t="s">
        <v>92</v>
      </c>
      <c r="Q64" s="11"/>
      <c r="R64" s="5"/>
      <c r="S64" s="1" t="str">
        <f>IF(O64="","",IF(O64=Q64,"1",IF(O64&gt;Q64,"2","0")))</f>
        <v/>
      </c>
      <c r="T64" s="11" t="s">
        <v>92</v>
      </c>
      <c r="U64" s="1" t="str">
        <f>IF(Q64="","",IF(Q64=O64,"1",IF(Q64&gt;O64,"2","0")))</f>
        <v/>
      </c>
      <c r="V64" s="11" t="str">
        <f t="shared" si="0"/>
        <v>0</v>
      </c>
      <c r="W64" s="11" t="str">
        <f t="shared" si="1"/>
        <v>0</v>
      </c>
    </row>
    <row r="65" spans="1:23" s="3" customFormat="1" x14ac:dyDescent="0.2">
      <c r="A65" s="190"/>
      <c r="B65" s="44">
        <v>2</v>
      </c>
      <c r="C65" s="2" t="str">
        <f>T(C4)</f>
        <v/>
      </c>
      <c r="D65" s="195" t="s">
        <v>175</v>
      </c>
      <c r="E65" s="2" t="str">
        <f>T(C7)</f>
        <v/>
      </c>
      <c r="F65" s="2"/>
      <c r="G65" s="2"/>
      <c r="H65" s="2"/>
      <c r="I65" s="2"/>
      <c r="J65" s="2"/>
      <c r="K65" s="2"/>
      <c r="L65" s="2"/>
      <c r="M65" s="2"/>
      <c r="N65" s="2" t="str">
        <f>T(C5)</f>
        <v/>
      </c>
      <c r="O65" s="11"/>
      <c r="P65" s="5" t="s">
        <v>92</v>
      </c>
      <c r="Q65" s="11"/>
      <c r="R65" s="5"/>
      <c r="S65" s="1" t="str">
        <f>IF(O65="","",IF(O65=Q65,"1",IF(O65&gt;Q65,"2","0")))</f>
        <v/>
      </c>
      <c r="T65" s="11" t="s">
        <v>92</v>
      </c>
      <c r="U65" s="1" t="str">
        <f>IF(Q65="","",IF(Q65=O65,"1",IF(Q65&gt;O65,"2","0")))</f>
        <v/>
      </c>
      <c r="V65" s="11" t="str">
        <f t="shared" si="0"/>
        <v>0</v>
      </c>
      <c r="W65" s="11" t="str">
        <f t="shared" si="1"/>
        <v>0</v>
      </c>
    </row>
    <row r="66" spans="1:23" s="3" customFormat="1" x14ac:dyDescent="0.2">
      <c r="A66" s="190"/>
      <c r="B66" s="44"/>
      <c r="C66" s="2"/>
      <c r="D66" s="195"/>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190"/>
      <c r="B67" s="44">
        <v>1</v>
      </c>
      <c r="C67" s="2" t="str">
        <f>T(C3)</f>
        <v/>
      </c>
      <c r="D67" s="195" t="s">
        <v>175</v>
      </c>
      <c r="E67" s="2" t="str">
        <f>T(C7)</f>
        <v/>
      </c>
      <c r="F67" s="7"/>
      <c r="G67" s="7"/>
      <c r="H67" s="7"/>
      <c r="I67" s="7"/>
      <c r="J67" s="7"/>
      <c r="K67" s="7"/>
      <c r="L67" s="7"/>
      <c r="M67" s="7"/>
      <c r="N67" s="2" t="str">
        <f>T(C2)</f>
        <v/>
      </c>
      <c r="O67" s="5"/>
      <c r="P67" s="5" t="s">
        <v>92</v>
      </c>
      <c r="Q67" s="5"/>
      <c r="R67" s="5"/>
      <c r="S67" s="1" t="str">
        <f>IF(O67="","",IF(O67=Q67,"1",IF(O67&gt;Q67,"2","0")))</f>
        <v/>
      </c>
      <c r="T67" s="11" t="s">
        <v>92</v>
      </c>
      <c r="U67" s="1" t="str">
        <f>IF(Q67="","",IF(Q67=O67,"1",IF(Q67&gt;O67,"2","0")))</f>
        <v/>
      </c>
      <c r="V67" s="11" t="str">
        <f t="shared" si="0"/>
        <v>0</v>
      </c>
      <c r="W67" s="11" t="str">
        <f t="shared" si="1"/>
        <v>0</v>
      </c>
    </row>
    <row r="68" spans="1:23" s="131" customFormat="1" x14ac:dyDescent="0.2">
      <c r="A68" s="190"/>
      <c r="B68" s="44">
        <v>2</v>
      </c>
      <c r="C68" s="2" t="str">
        <f>T(C5)</f>
        <v/>
      </c>
      <c r="D68" s="195" t="s">
        <v>175</v>
      </c>
      <c r="E68" s="2" t="str">
        <f>T(C6)</f>
        <v/>
      </c>
      <c r="F68" s="7"/>
      <c r="G68" s="7"/>
      <c r="H68" s="7"/>
      <c r="I68" s="7"/>
      <c r="J68" s="7"/>
      <c r="K68" s="7"/>
      <c r="L68" s="7"/>
      <c r="M68" s="7"/>
      <c r="N68" s="2" t="str">
        <f>T(C4)</f>
        <v/>
      </c>
      <c r="O68" s="5"/>
      <c r="P68" s="5" t="s">
        <v>92</v>
      </c>
      <c r="Q68" s="5"/>
      <c r="R68" s="5"/>
      <c r="S68" s="1" t="str">
        <f>IF(O68="","",IF(O68=Q68,"1",IF(O68&gt;Q68,"2","0")))</f>
        <v/>
      </c>
      <c r="T68" s="11" t="s">
        <v>92</v>
      </c>
      <c r="U68" s="1" t="str">
        <f>IF(Q68="","",IF(Q68=O68,"1",IF(Q68&gt;O68,"2","0")))</f>
        <v/>
      </c>
      <c r="V68" s="11" t="str">
        <f t="shared" si="0"/>
        <v>0</v>
      </c>
      <c r="W68" s="11" t="str">
        <f t="shared" si="1"/>
        <v>0</v>
      </c>
    </row>
    <row r="69" spans="1:23" s="131" customFormat="1" x14ac:dyDescent="0.2">
      <c r="A69" s="190"/>
      <c r="B69" s="44"/>
      <c r="C69" s="2"/>
      <c r="D69" s="196"/>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190"/>
      <c r="B70" s="44">
        <v>1</v>
      </c>
      <c r="C70" s="2" t="str">
        <f>T(C5)</f>
        <v/>
      </c>
      <c r="D70" s="195" t="s">
        <v>175</v>
      </c>
      <c r="E70" s="2" t="str">
        <f>T(C3)</f>
        <v/>
      </c>
      <c r="F70" s="7"/>
      <c r="G70" s="7"/>
      <c r="H70" s="7"/>
      <c r="I70" s="7"/>
      <c r="J70" s="7"/>
      <c r="K70" s="7"/>
      <c r="L70" s="7"/>
      <c r="M70" s="7"/>
      <c r="N70" s="2" t="str">
        <f>T(C2)</f>
        <v/>
      </c>
      <c r="P70" s="5" t="s">
        <v>92</v>
      </c>
      <c r="S70" s="1" t="str">
        <f>IF(O70="","",IF(O70=Q70,"1",IF(O70&gt;Q70,"2","0")))</f>
        <v/>
      </c>
      <c r="T70" s="11" t="s">
        <v>92</v>
      </c>
      <c r="U70" s="1" t="str">
        <f>IF(Q70="","",IF(Q70=O70,"1",IF(Q70&gt;O70,"2","0")))</f>
        <v/>
      </c>
      <c r="V70" s="11" t="str">
        <f t="shared" si="0"/>
        <v>0</v>
      </c>
      <c r="W70" s="11" t="str">
        <f t="shared" si="1"/>
        <v>0</v>
      </c>
    </row>
    <row r="71" spans="1:23" s="5" customFormat="1" x14ac:dyDescent="0.2">
      <c r="A71" s="190"/>
      <c r="B71" s="44">
        <v>2</v>
      </c>
      <c r="C71" s="2" t="str">
        <f>T(C6)</f>
        <v/>
      </c>
      <c r="D71" s="195" t="s">
        <v>175</v>
      </c>
      <c r="E71" s="2" t="str">
        <f>T(C4)</f>
        <v/>
      </c>
      <c r="F71" s="7"/>
      <c r="G71" s="7"/>
      <c r="H71" s="7"/>
      <c r="I71" s="7"/>
      <c r="J71" s="7"/>
      <c r="K71" s="7"/>
      <c r="L71" s="7"/>
      <c r="M71" s="7"/>
      <c r="N71" s="2" t="str">
        <f>T(C7)</f>
        <v/>
      </c>
      <c r="P71" s="5" t="s">
        <v>92</v>
      </c>
      <c r="S71" s="1" t="str">
        <f>IF(O71="","",IF(O71=Q71,"1",IF(O71&gt;Q71,"2","0")))</f>
        <v/>
      </c>
      <c r="T71" s="11" t="s">
        <v>92</v>
      </c>
      <c r="U71" s="1" t="str">
        <f>IF(Q71="","",IF(Q71=O71,"1",IF(Q71&gt;O71,"2","0")))</f>
        <v/>
      </c>
      <c r="V71" s="11" t="str">
        <f t="shared" si="0"/>
        <v>0</v>
      </c>
      <c r="W71" s="11" t="str">
        <f t="shared" si="1"/>
        <v>0</v>
      </c>
    </row>
    <row r="72" spans="1:23" s="5" customFormat="1" x14ac:dyDescent="0.2">
      <c r="A72" s="190"/>
      <c r="B72" s="44"/>
      <c r="C72" s="2"/>
      <c r="D72" s="195"/>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
      </c>
      <c r="D73" s="195" t="s">
        <v>175</v>
      </c>
      <c r="E73" s="2" t="str">
        <f>T(C2)</f>
        <v/>
      </c>
      <c r="F73" s="7"/>
      <c r="G73" s="7"/>
      <c r="H73" s="7"/>
      <c r="I73" s="7"/>
      <c r="J73" s="7"/>
      <c r="K73" s="7"/>
      <c r="L73" s="7"/>
      <c r="M73" s="7"/>
      <c r="N73" s="2" t="str">
        <f>T(C3)</f>
        <v/>
      </c>
      <c r="O73" s="5"/>
      <c r="P73" s="5" t="s">
        <v>92</v>
      </c>
      <c r="Q73" s="5"/>
      <c r="R73" s="5"/>
      <c r="S73" s="1" t="str">
        <f>IF(O73="","",IF(O73=Q73,"1",IF(O73&gt;Q73,"2","0")))</f>
        <v/>
      </c>
      <c r="T73" s="11" t="s">
        <v>92</v>
      </c>
      <c r="U73" s="1" t="str">
        <f>IF(Q73="","",IF(Q73=O73,"1",IF(Q73&gt;O73,"2","0")))</f>
        <v/>
      </c>
      <c r="V73" s="11" t="str">
        <f t="shared" si="0"/>
        <v>0</v>
      </c>
      <c r="W73" s="11" t="str">
        <f t="shared" si="1"/>
        <v>0</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Ausschreibung</vt:lpstr>
      <vt:lpstr>Spielplan</vt:lpstr>
      <vt:lpstr>Checkliste</vt:lpstr>
      <vt:lpstr>Abschlußtabellen</vt:lpstr>
      <vt:lpstr>Vorrunde GR A</vt:lpstr>
      <vt:lpstr>Vorrunde GR B</vt:lpstr>
      <vt:lpstr>Vorrunde GR C</vt:lpstr>
      <vt:lpstr>Vorrunde GR D</vt:lpstr>
      <vt:lpstr>BZM Nord1</vt:lpstr>
      <vt:lpstr>BZM Mitte1</vt:lpstr>
      <vt:lpstr>BZM Süd1</vt:lpstr>
      <vt:lpstr>ZR1</vt:lpstr>
      <vt:lpstr>ZR2</vt:lpstr>
      <vt:lpstr>LLM</vt:lpstr>
      <vt:lpstr>WM</vt:lpstr>
      <vt:lpstr>Ausschreibung!Druckbereich</vt:lpstr>
      <vt:lpstr>Spielplan!Druckbereich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Unruh, Erich</dc:creator>
  <cp:lastModifiedBy>Roth, Birgit</cp:lastModifiedBy>
  <cp:lastPrinted>2017-10-16T12:22:40Z</cp:lastPrinted>
  <dcterms:created xsi:type="dcterms:W3CDTF">2008-03-18T19:27:37Z</dcterms:created>
  <dcterms:modified xsi:type="dcterms:W3CDTF">2018-04-04T14:32:32Z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-909982830</vt:i4>
  </property>
  <property fmtid="{D5CDD505-2E9C-101B-9397-08002B2CF9AE}" pid="3" name="_EmailSubject">
    <vt:lpwstr>fausti</vt:lpwstr>
  </property>
  <property fmtid="{D5CDD505-2E9C-101B-9397-08002B2CF9AE}" pid="4" name="_AuthorEmail">
    <vt:lpwstr>angeheuert@t-online.de</vt:lpwstr>
  </property>
  <property fmtid="{D5CDD505-2E9C-101B-9397-08002B2CF9AE}" pid="5" name="_AuthorEmailDisplayName">
    <vt:lpwstr>Simone Heuer</vt:lpwstr>
  </property>
  <property fmtid="{D5CDD505-2E9C-101B-9397-08002B2CF9AE}" pid="6" name="_ReviewingToolsShownOnce">
    <vt:lpwstr/>
  </property>
</Properties>
</file>