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'Tabelle1'!$A$1:$M$102</definedName>
  </definedNames>
  <calcPr fullCalcOnLoad="1"/>
</workbook>
</file>

<file path=xl/sharedStrings.xml><?xml version="1.0" encoding="utf-8"?>
<sst xmlns="http://schemas.openxmlformats.org/spreadsheetml/2006/main" count="243" uniqueCount="175">
  <si>
    <t>Baumgartner</t>
  </si>
  <si>
    <t>TSV</t>
  </si>
  <si>
    <t>Katzenwadel</t>
  </si>
  <si>
    <t>TV</t>
  </si>
  <si>
    <t>Neckar/Enz</t>
  </si>
  <si>
    <t>07041/42389</t>
  </si>
  <si>
    <t>Oesterle</t>
  </si>
  <si>
    <t>74343 Sachsenheim</t>
  </si>
  <si>
    <t>Dorfstrasse 26</t>
  </si>
  <si>
    <t>07046/7149</t>
  </si>
  <si>
    <t>0170/2329313</t>
  </si>
  <si>
    <t>Frommknecht</t>
  </si>
  <si>
    <t>heidingers-5@t-online.de</t>
  </si>
  <si>
    <t>Dorfstrasse 42</t>
  </si>
  <si>
    <t>07046/880990</t>
  </si>
  <si>
    <t>Rihm</t>
  </si>
  <si>
    <t>Schorschl82@gmx.de</t>
  </si>
  <si>
    <t>74321 Bietigheim-Bissingen</t>
  </si>
  <si>
    <t>Haselweg 4</t>
  </si>
  <si>
    <t>07142/30457</t>
  </si>
  <si>
    <t>mpschmid94@gmx.de</t>
  </si>
  <si>
    <t>Morig</t>
  </si>
  <si>
    <t xml:space="preserve">Burgstall          </t>
  </si>
  <si>
    <t xml:space="preserve">71701 Schwieberdingen   </t>
  </si>
  <si>
    <t>Peter-von-Koblenz-Str.144</t>
  </si>
  <si>
    <t xml:space="preserve">07150/32458   </t>
  </si>
  <si>
    <t>Vaihingen</t>
  </si>
  <si>
    <t>74372 Sersheim</t>
  </si>
  <si>
    <t>Parkweg 11/1</t>
  </si>
  <si>
    <t>07042/940967</t>
  </si>
  <si>
    <t>spass,fausti@googlemail.com</t>
  </si>
  <si>
    <t>Neckar/Teck</t>
  </si>
  <si>
    <t xml:space="preserve">Plochingen         </t>
  </si>
  <si>
    <t>73266 Bissingen/Teck</t>
  </si>
  <si>
    <t>Bitzeneweg 12</t>
  </si>
  <si>
    <t>07023/746197</t>
  </si>
  <si>
    <t xml:space="preserve">Stuttgart          </t>
  </si>
  <si>
    <t xml:space="preserve">73235 Weilheim/T        </t>
  </si>
  <si>
    <t>Schmidgasse 6</t>
  </si>
  <si>
    <t xml:space="preserve">07023/71180   </t>
  </si>
  <si>
    <t>Kuschick</t>
  </si>
  <si>
    <t xml:space="preserve">Kirchheim/T        </t>
  </si>
  <si>
    <t xml:space="preserve">Hahnenkammweg 19        </t>
  </si>
  <si>
    <t xml:space="preserve">07023/72771    </t>
  </si>
  <si>
    <t>73760 Ostfildern</t>
  </si>
  <si>
    <t>Jahnstraße 10</t>
  </si>
  <si>
    <t>07158/63351</t>
  </si>
  <si>
    <t>Brosig</t>
  </si>
  <si>
    <t>richter_sarah@hotmail.de</t>
  </si>
  <si>
    <t>73262 Reichenbach</t>
  </si>
  <si>
    <t>Siegenbergstr. 140</t>
  </si>
  <si>
    <t>07153/75505</t>
  </si>
  <si>
    <t>Nordschwarzwald</t>
  </si>
  <si>
    <t>75217 Birkenfeld</t>
  </si>
  <si>
    <t>Grundstraße 23</t>
  </si>
  <si>
    <t>07082/5655</t>
  </si>
  <si>
    <t xml:space="preserve">Neuenbürg          </t>
  </si>
  <si>
    <t xml:space="preserve">75305 Neuenbürg </t>
  </si>
  <si>
    <t>Talblickstr. 13</t>
  </si>
  <si>
    <t>07082/792899</t>
  </si>
  <si>
    <t>stefanmaier@gmx.de</t>
  </si>
  <si>
    <t xml:space="preserve">Pforzheim          </t>
  </si>
  <si>
    <t>Karl-Blessing-Straße 36</t>
  </si>
  <si>
    <t xml:space="preserve">07082/415682 </t>
  </si>
  <si>
    <t>0177/8793540</t>
  </si>
  <si>
    <t>man.scheerer@gmx.de</t>
  </si>
  <si>
    <t xml:space="preserve">Panoramastr.18          </t>
  </si>
  <si>
    <t>07082/793396</t>
  </si>
  <si>
    <t>07231/456170</t>
  </si>
  <si>
    <t>01577/2015794</t>
  </si>
  <si>
    <t>marc.scheerer@-online.de</t>
  </si>
  <si>
    <t>TG</t>
  </si>
  <si>
    <t>Oberschwaben</t>
  </si>
  <si>
    <t>88339 Bad Waldsee</t>
  </si>
  <si>
    <t>Fasanenweg 3</t>
  </si>
  <si>
    <t>07524/4092277</t>
  </si>
  <si>
    <t>Reutestrasse 77</t>
  </si>
  <si>
    <t>07524/1203</t>
  </si>
  <si>
    <t>0751/3625540</t>
  </si>
  <si>
    <t>Jost</t>
  </si>
  <si>
    <t>Biberach</t>
  </si>
  <si>
    <t xml:space="preserve"> </t>
  </si>
  <si>
    <t>Name</t>
  </si>
  <si>
    <t>Vorname</t>
  </si>
  <si>
    <t>Pr B</t>
  </si>
  <si>
    <t>Lizenz</t>
  </si>
  <si>
    <t>gültig</t>
  </si>
  <si>
    <t>Prüf.</t>
  </si>
  <si>
    <t>Fortb</t>
  </si>
  <si>
    <t>Ausweis Nr.</t>
  </si>
  <si>
    <t>A-Nr</t>
  </si>
  <si>
    <t>Ver1</t>
  </si>
  <si>
    <t>Verein</t>
  </si>
  <si>
    <t>Turngau</t>
  </si>
  <si>
    <t>Geb-Dat</t>
  </si>
  <si>
    <t>Geb.-Ort</t>
  </si>
  <si>
    <t>Wohnort</t>
  </si>
  <si>
    <t>Straße</t>
  </si>
  <si>
    <t>Telefon</t>
  </si>
  <si>
    <t>Telefon ges.</t>
  </si>
  <si>
    <t>Handy</t>
  </si>
  <si>
    <t>Prü D/E</t>
  </si>
  <si>
    <t>Dat D/E</t>
  </si>
  <si>
    <t>Erg D/E</t>
  </si>
  <si>
    <t>Prü C</t>
  </si>
  <si>
    <t>Dat C</t>
  </si>
  <si>
    <t>Erg C</t>
  </si>
  <si>
    <t>Prü B</t>
  </si>
  <si>
    <t>Dat B</t>
  </si>
  <si>
    <t>Erg B</t>
  </si>
  <si>
    <t>Prü A</t>
  </si>
  <si>
    <t>Dat A</t>
  </si>
  <si>
    <t>Erg A</t>
  </si>
  <si>
    <t>Anz E</t>
  </si>
  <si>
    <t>Anz D</t>
  </si>
  <si>
    <t>Anz C</t>
  </si>
  <si>
    <t>Anz B</t>
  </si>
  <si>
    <t>Anz A</t>
  </si>
  <si>
    <t>Anz I</t>
  </si>
  <si>
    <t>Anz ?</t>
  </si>
  <si>
    <t>Anz o</t>
  </si>
  <si>
    <t>Anz m</t>
  </si>
  <si>
    <t>Anz C16</t>
  </si>
  <si>
    <t>Email</t>
  </si>
  <si>
    <t>Erinnerung</t>
  </si>
  <si>
    <t>nächste Fortb.</t>
  </si>
  <si>
    <t>C</t>
  </si>
  <si>
    <t>Alexander</t>
  </si>
  <si>
    <t>B</t>
  </si>
  <si>
    <t>Schuler</t>
  </si>
  <si>
    <t>Daniel</t>
  </si>
  <si>
    <t>Trichtingen</t>
  </si>
  <si>
    <t xml:space="preserve">Keuper             </t>
  </si>
  <si>
    <t xml:space="preserve">Volker             </t>
  </si>
  <si>
    <t>Schneider</t>
  </si>
  <si>
    <t>Kevin</t>
  </si>
  <si>
    <t>Schroth</t>
  </si>
  <si>
    <t>Litschko</t>
  </si>
  <si>
    <t>Jürgen</t>
  </si>
  <si>
    <t>Ehnis</t>
  </si>
  <si>
    <t>Katrin</t>
  </si>
  <si>
    <t>Köksal</t>
  </si>
  <si>
    <t>Merve</t>
  </si>
  <si>
    <t>Manfred</t>
  </si>
  <si>
    <t>Brown</t>
  </si>
  <si>
    <t>Leonie</t>
  </si>
  <si>
    <t>Heuse</t>
  </si>
  <si>
    <t>Dominik</t>
  </si>
  <si>
    <t>Bulach</t>
  </si>
  <si>
    <t>Link</t>
  </si>
  <si>
    <t>Herbert</t>
  </si>
  <si>
    <t>Sanz</t>
  </si>
  <si>
    <t>Rainer</t>
  </si>
  <si>
    <t xml:space="preserve">Schaal             </t>
  </si>
  <si>
    <t xml:space="preserve">Martin             </t>
  </si>
  <si>
    <t>Katz</t>
  </si>
  <si>
    <t xml:space="preserve">Felix              </t>
  </si>
  <si>
    <t xml:space="preserve">Lauser             </t>
  </si>
  <si>
    <t xml:space="preserve">Axel               </t>
  </si>
  <si>
    <t>Reule</t>
  </si>
  <si>
    <t>Dennis</t>
  </si>
  <si>
    <t>Blechschmidt</t>
  </si>
  <si>
    <t>Florian</t>
  </si>
  <si>
    <t>VfL</t>
  </si>
  <si>
    <t>SV</t>
  </si>
  <si>
    <t xml:space="preserve">TSV </t>
  </si>
  <si>
    <t>NLV</t>
  </si>
  <si>
    <t xml:space="preserve">Kirchheim          </t>
  </si>
  <si>
    <t>Dennach</t>
  </si>
  <si>
    <t xml:space="preserve">Hochdorf           </t>
  </si>
  <si>
    <t>Zainen-Maisenbach</t>
  </si>
  <si>
    <t>Erlenmoos</t>
  </si>
  <si>
    <t>Wasserburg</t>
  </si>
  <si>
    <t>Grafenau</t>
  </si>
  <si>
    <t>Liste der Schiedsrichter, deren Lizenz 2019 abgelaufen ist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</si>
</sst>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Calibri"/>
      <family val="2"/>
    </font>
    <font>
      <u val="single"/>
      <sz val="10"/>
      <color indexed="12"/>
      <name val="Arial"/>
      <family val="2"/>
    </font>
    <font>
      <sz val="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0" fontId="5" fillId="0" borderId="0" xfId="47" applyAlignment="1" applyProtection="1">
      <alignment/>
      <protection locked="0"/>
    </xf>
    <xf numFmtId="0" fontId="0" fillId="0" borderId="0" xfId="0" applyFill="1" applyAlignment="1">
      <alignment horizontal="center"/>
    </xf>
    <xf numFmtId="14" fontId="2" fillId="0" borderId="0" xfId="0" applyNumberFormat="1" applyFont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 applyProtection="1">
      <alignment/>
      <protection locked="0"/>
    </xf>
    <xf numFmtId="166" fontId="2" fillId="0" borderId="0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Alignment="1">
      <alignment/>
    </xf>
    <xf numFmtId="166" fontId="6" fillId="0" borderId="0" xfId="0" applyNumberFormat="1" applyFont="1" applyAlignment="1" applyProtection="1">
      <alignment horizontal="center" wrapText="1"/>
      <protection locked="0"/>
    </xf>
    <xf numFmtId="166" fontId="6" fillId="0" borderId="0" xfId="0" applyNumberFormat="1" applyFont="1" applyBorder="1" applyAlignment="1" applyProtection="1">
      <alignment horizontal="center" wrapText="1"/>
      <protection locked="0"/>
    </xf>
    <xf numFmtId="166" fontId="2" fillId="0" borderId="0" xfId="0" applyNumberFormat="1" applyFont="1" applyAlignment="1">
      <alignment horizontal="right"/>
    </xf>
    <xf numFmtId="14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166" fontId="3" fillId="0" borderId="0" xfId="0" applyNumberFormat="1" applyFont="1" applyAlignment="1" applyProtection="1">
      <alignment/>
      <protection locked="0"/>
    </xf>
    <xf numFmtId="166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166" fontId="2" fillId="0" borderId="0" xfId="0" applyNumberFormat="1" applyFont="1" applyAlignment="1" applyProtection="1">
      <alignment horizontal="center" wrapText="1"/>
      <protection locked="0"/>
    </xf>
    <xf numFmtId="0" fontId="9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0"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orschl82@gmx.de" TargetMode="External" /><Relationship Id="rId2" Type="http://schemas.openxmlformats.org/officeDocument/2006/relationships/hyperlink" Target="mailto:mpschmid94@gmx.de" TargetMode="External" /><Relationship Id="rId3" Type="http://schemas.openxmlformats.org/officeDocument/2006/relationships/hyperlink" Target="mailto:heidingers-5@t-online.de" TargetMode="External" /><Relationship Id="rId4" Type="http://schemas.openxmlformats.org/officeDocument/2006/relationships/hyperlink" Target="mailto:stefanmaier@gmx.de" TargetMode="External" /><Relationship Id="rId5" Type="http://schemas.openxmlformats.org/officeDocument/2006/relationships/hyperlink" Target="mailto:man.scheerer@gmx.de" TargetMode="External" /><Relationship Id="rId6" Type="http://schemas.openxmlformats.org/officeDocument/2006/relationships/hyperlink" Target="mailto:marc.scheerer@-online.de" TargetMode="External" /><Relationship Id="rId7" Type="http://schemas.openxmlformats.org/officeDocument/2006/relationships/hyperlink" Target="mailto:richter_sarah@hotmail.de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33"/>
  <sheetViews>
    <sheetView tabSelected="1" zoomScalePageLayoutView="0" workbookViewId="0" topLeftCell="A1">
      <selection activeCell="BH12" sqref="BH12"/>
    </sheetView>
  </sheetViews>
  <sheetFormatPr defaultColWidth="11.421875" defaultRowHeight="15"/>
  <cols>
    <col min="2" max="2" width="18.140625" style="0" bestFit="1" customWidth="1"/>
    <col min="4" max="5" width="0" style="0" hidden="1" customWidth="1"/>
    <col min="8" max="11" width="0" style="0" hidden="1" customWidth="1"/>
    <col min="13" max="13" width="15.421875" style="0" customWidth="1"/>
    <col min="14" max="59" width="0" style="0" hidden="1" customWidth="1"/>
    <col min="60" max="60" width="16.8515625" style="0" bestFit="1" customWidth="1"/>
  </cols>
  <sheetData>
    <row r="1" spans="1:13" ht="15">
      <c r="A1" s="55" t="s">
        <v>174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252" s="1" customFormat="1" ht="15" customHeight="1">
      <c r="A3" s="1" t="s">
        <v>81</v>
      </c>
      <c r="B3" s="18" t="s">
        <v>82</v>
      </c>
      <c r="C3" s="39" t="s">
        <v>83</v>
      </c>
      <c r="D3" s="40" t="s">
        <v>84</v>
      </c>
      <c r="E3" s="40"/>
      <c r="F3" s="40" t="s">
        <v>85</v>
      </c>
      <c r="G3" s="41" t="s">
        <v>86</v>
      </c>
      <c r="H3" s="42" t="s">
        <v>87</v>
      </c>
      <c r="I3" s="42" t="s">
        <v>88</v>
      </c>
      <c r="J3" s="43" t="s">
        <v>89</v>
      </c>
      <c r="K3" s="44" t="s">
        <v>90</v>
      </c>
      <c r="L3" s="43" t="s">
        <v>91</v>
      </c>
      <c r="M3" s="39" t="s">
        <v>92</v>
      </c>
      <c r="N3" s="39" t="s">
        <v>93</v>
      </c>
      <c r="O3" s="39" t="s">
        <v>94</v>
      </c>
      <c r="P3" s="45" t="s">
        <v>95</v>
      </c>
      <c r="Q3" s="39" t="s">
        <v>96</v>
      </c>
      <c r="R3" s="39" t="s">
        <v>97</v>
      </c>
      <c r="S3" s="40" t="s">
        <v>98</v>
      </c>
      <c r="T3" s="44" t="s">
        <v>99</v>
      </c>
      <c r="U3" s="44" t="s">
        <v>100</v>
      </c>
      <c r="V3" s="39" t="s">
        <v>101</v>
      </c>
      <c r="W3" s="46" t="s">
        <v>102</v>
      </c>
      <c r="X3" s="43" t="s">
        <v>103</v>
      </c>
      <c r="Y3" s="39" t="s">
        <v>104</v>
      </c>
      <c r="Z3" s="47" t="s">
        <v>105</v>
      </c>
      <c r="AA3" s="48" t="s">
        <v>106</v>
      </c>
      <c r="AB3" s="39" t="s">
        <v>107</v>
      </c>
      <c r="AC3" s="46" t="s">
        <v>108</v>
      </c>
      <c r="AD3" s="48" t="s">
        <v>109</v>
      </c>
      <c r="AE3" s="45" t="s">
        <v>110</v>
      </c>
      <c r="AF3" s="46" t="s">
        <v>111</v>
      </c>
      <c r="AG3" s="45" t="s">
        <v>112</v>
      </c>
      <c r="AH3" s="39" t="s">
        <v>113</v>
      </c>
      <c r="AI3" s="39" t="s">
        <v>114</v>
      </c>
      <c r="AJ3" s="49" t="s">
        <v>115</v>
      </c>
      <c r="AK3" s="49" t="s">
        <v>116</v>
      </c>
      <c r="AL3" s="49" t="s">
        <v>117</v>
      </c>
      <c r="AM3" s="49" t="s">
        <v>118</v>
      </c>
      <c r="AN3" s="49" t="s">
        <v>119</v>
      </c>
      <c r="AO3" s="49" t="s">
        <v>120</v>
      </c>
      <c r="AP3" s="49" t="s">
        <v>121</v>
      </c>
      <c r="AQ3" s="49" t="s">
        <v>122</v>
      </c>
      <c r="AR3" s="45" t="s">
        <v>123</v>
      </c>
      <c r="AS3" s="42" t="s">
        <v>124</v>
      </c>
      <c r="AT3" s="50" t="s">
        <v>125</v>
      </c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</row>
    <row r="4" spans="1:60" s="1" customFormat="1" ht="15" customHeight="1">
      <c r="A4" s="1">
        <v>1</v>
      </c>
      <c r="B4" s="39" t="s">
        <v>132</v>
      </c>
      <c r="C4" s="3" t="s">
        <v>133</v>
      </c>
      <c r="D4" s="5"/>
      <c r="E4" s="5"/>
      <c r="F4" s="4" t="s">
        <v>128</v>
      </c>
      <c r="G4" s="6">
        <v>2019</v>
      </c>
      <c r="H4" s="7"/>
      <c r="I4" s="8"/>
      <c r="J4" s="21"/>
      <c r="K4" s="21"/>
      <c r="L4" s="9" t="s">
        <v>163</v>
      </c>
      <c r="M4" s="3" t="s">
        <v>167</v>
      </c>
      <c r="N4" s="11" t="s">
        <v>4</v>
      </c>
      <c r="O4" s="17">
        <v>29670</v>
      </c>
      <c r="P4" s="11"/>
      <c r="Q4" s="11"/>
      <c r="R4" s="11"/>
      <c r="S4" s="4" t="s">
        <v>5</v>
      </c>
      <c r="T4" s="11"/>
      <c r="U4" s="11"/>
      <c r="V4" s="11"/>
      <c r="W4" s="13"/>
      <c r="X4" s="10"/>
      <c r="Y4" s="11" t="s">
        <v>6</v>
      </c>
      <c r="Z4" s="14">
        <v>35862</v>
      </c>
      <c r="AA4" s="10"/>
      <c r="AB4" s="11" t="s">
        <v>6</v>
      </c>
      <c r="AC4" s="13">
        <v>37555</v>
      </c>
      <c r="AD4" s="10">
        <v>89</v>
      </c>
      <c r="AE4" s="11"/>
      <c r="AF4" s="13"/>
      <c r="AG4" s="11"/>
      <c r="AH4" s="1" t="str">
        <f aca="true" t="shared" si="0" ref="AH4:AH20">IF(F4="E",1," ")</f>
        <v> </v>
      </c>
      <c r="AI4" s="1" t="str">
        <f aca="true" t="shared" si="1" ref="AI4:AI20">IF(F4="D",1," ")</f>
        <v> </v>
      </c>
      <c r="AJ4" s="1" t="str">
        <f aca="true" t="shared" si="2" ref="AJ4:AJ20">IF(F4="C",1," ")</f>
        <v> </v>
      </c>
      <c r="AK4" s="1">
        <f aca="true" t="shared" si="3" ref="AK4:AK20">IF(F4="B",1," ")</f>
        <v>1</v>
      </c>
      <c r="AL4" s="1" t="str">
        <f aca="true" t="shared" si="4" ref="AL4:AL20">IF(F4="A",1," ")</f>
        <v> </v>
      </c>
      <c r="AM4" s="1" t="str">
        <f aca="true" t="shared" si="5" ref="AM4:AM20">IF(F4="I",1," ")</f>
        <v> </v>
      </c>
      <c r="AN4" s="1" t="str">
        <f aca="true" t="shared" si="6" ref="AN4:AN20">IF(F4="?",1," ")</f>
        <v> </v>
      </c>
      <c r="AO4" s="1" t="str">
        <f aca="true" t="shared" si="7" ref="AO4:AO20">IF(F4="",1," ")</f>
        <v> </v>
      </c>
      <c r="AP4" s="1" t="e">
        <f>IF(AO4=1,"",IF(M4=#REF!,"",1))</f>
        <v>#REF!</v>
      </c>
      <c r="AQ4" s="1" t="str">
        <f aca="true" t="shared" si="8" ref="AQ4:AQ20">IF(F4="C16",1," ")</f>
        <v> </v>
      </c>
      <c r="AR4" s="15"/>
      <c r="AS4" s="8"/>
      <c r="AT4" s="16">
        <f aca="true" t="shared" si="9" ref="AT4:AT20">IF(I4="",IF(H4="","",YEAR(H4)+5),YEAR(I4)+5)</f>
      </c>
      <c r="BH4" s="53"/>
    </row>
    <row r="5" spans="1:60" s="1" customFormat="1" ht="15" customHeight="1">
      <c r="A5" s="1">
        <v>2</v>
      </c>
      <c r="B5" s="39" t="s">
        <v>134</v>
      </c>
      <c r="C5" s="3" t="s">
        <v>135</v>
      </c>
      <c r="D5" s="4"/>
      <c r="E5" s="4"/>
      <c r="F5" s="4" t="s">
        <v>128</v>
      </c>
      <c r="G5" s="6">
        <v>2019</v>
      </c>
      <c r="H5" s="7"/>
      <c r="I5" s="7"/>
      <c r="J5" s="21"/>
      <c r="K5" s="21"/>
      <c r="L5" s="9" t="s">
        <v>1</v>
      </c>
      <c r="M5" s="3" t="s">
        <v>168</v>
      </c>
      <c r="N5" s="11" t="s">
        <v>4</v>
      </c>
      <c r="O5" s="12">
        <v>22686</v>
      </c>
      <c r="P5" s="3"/>
      <c r="Q5" s="3" t="s">
        <v>7</v>
      </c>
      <c r="R5" s="3" t="s">
        <v>8</v>
      </c>
      <c r="S5" s="4" t="s">
        <v>9</v>
      </c>
      <c r="T5" s="3"/>
      <c r="U5" s="3" t="s">
        <v>10</v>
      </c>
      <c r="V5" s="3"/>
      <c r="W5" s="13"/>
      <c r="X5" s="9"/>
      <c r="Y5" s="3"/>
      <c r="Z5" s="14"/>
      <c r="AA5" s="9"/>
      <c r="AB5" s="3" t="s">
        <v>11</v>
      </c>
      <c r="AC5" s="13">
        <v>40660</v>
      </c>
      <c r="AD5" s="9"/>
      <c r="AE5" s="3"/>
      <c r="AF5" s="13"/>
      <c r="AG5" s="3"/>
      <c r="AH5" s="1" t="str">
        <f t="shared" si="0"/>
        <v> </v>
      </c>
      <c r="AI5" s="1" t="str">
        <f t="shared" si="1"/>
        <v> </v>
      </c>
      <c r="AJ5" s="1" t="str">
        <f t="shared" si="2"/>
        <v> </v>
      </c>
      <c r="AK5" s="1">
        <f t="shared" si="3"/>
        <v>1</v>
      </c>
      <c r="AL5" s="1" t="str">
        <f t="shared" si="4"/>
        <v> </v>
      </c>
      <c r="AM5" s="1" t="str">
        <f t="shared" si="5"/>
        <v> </v>
      </c>
      <c r="AN5" s="1" t="str">
        <f t="shared" si="6"/>
        <v> </v>
      </c>
      <c r="AO5" s="1" t="str">
        <f t="shared" si="7"/>
        <v> </v>
      </c>
      <c r="AP5" s="1">
        <f aca="true" t="shared" si="10" ref="AP5:AP20">IF(AO5=1,"",IF(M5=M4,"",1))</f>
        <v>1</v>
      </c>
      <c r="AQ5" s="1" t="str">
        <f t="shared" si="8"/>
        <v> </v>
      </c>
      <c r="AR5" s="15" t="s">
        <v>12</v>
      </c>
      <c r="AS5" s="8"/>
      <c r="AT5" s="16">
        <f t="shared" si="9"/>
      </c>
      <c r="BH5" s="53"/>
    </row>
    <row r="6" spans="1:60" s="1" customFormat="1" ht="15" customHeight="1">
      <c r="A6" s="1">
        <v>3</v>
      </c>
      <c r="B6" s="39" t="s">
        <v>136</v>
      </c>
      <c r="C6" s="3" t="s">
        <v>130</v>
      </c>
      <c r="D6" s="4"/>
      <c r="E6" s="4"/>
      <c r="F6" s="4" t="s">
        <v>128</v>
      </c>
      <c r="G6" s="6">
        <v>2019</v>
      </c>
      <c r="H6" s="7"/>
      <c r="I6" s="8"/>
      <c r="J6" s="9"/>
      <c r="K6" s="9"/>
      <c r="L6" s="9" t="s">
        <v>1</v>
      </c>
      <c r="M6" s="3" t="s">
        <v>168</v>
      </c>
      <c r="N6" s="11" t="s">
        <v>4</v>
      </c>
      <c r="O6" s="12">
        <v>30068</v>
      </c>
      <c r="P6" s="11"/>
      <c r="Q6" s="11" t="s">
        <v>7</v>
      </c>
      <c r="R6" s="3" t="s">
        <v>13</v>
      </c>
      <c r="S6" s="4" t="s">
        <v>14</v>
      </c>
      <c r="T6" s="11"/>
      <c r="U6" s="11"/>
      <c r="V6" s="11"/>
      <c r="W6" s="13"/>
      <c r="X6" s="10"/>
      <c r="Y6" s="11" t="s">
        <v>15</v>
      </c>
      <c r="Z6" s="14">
        <v>36792</v>
      </c>
      <c r="AA6" s="10"/>
      <c r="AB6" s="11" t="s">
        <v>0</v>
      </c>
      <c r="AC6" s="13">
        <v>40642</v>
      </c>
      <c r="AD6" s="22">
        <v>109</v>
      </c>
      <c r="AE6" s="11"/>
      <c r="AF6" s="13"/>
      <c r="AG6" s="3"/>
      <c r="AH6" s="1" t="str">
        <f t="shared" si="0"/>
        <v> </v>
      </c>
      <c r="AI6" s="1" t="str">
        <f t="shared" si="1"/>
        <v> </v>
      </c>
      <c r="AJ6" s="1" t="str">
        <f t="shared" si="2"/>
        <v> </v>
      </c>
      <c r="AK6" s="1">
        <f t="shared" si="3"/>
        <v>1</v>
      </c>
      <c r="AL6" s="1" t="str">
        <f t="shared" si="4"/>
        <v> </v>
      </c>
      <c r="AM6" s="1" t="str">
        <f t="shared" si="5"/>
        <v> </v>
      </c>
      <c r="AN6" s="1" t="str">
        <f t="shared" si="6"/>
        <v> </v>
      </c>
      <c r="AO6" s="1" t="str">
        <f t="shared" si="7"/>
        <v> </v>
      </c>
      <c r="AP6" s="1">
        <f t="shared" si="10"/>
      </c>
      <c r="AQ6" s="1" t="str">
        <f t="shared" si="8"/>
        <v> </v>
      </c>
      <c r="AR6" s="15" t="s">
        <v>16</v>
      </c>
      <c r="AS6" s="8"/>
      <c r="AT6" s="16">
        <f t="shared" si="9"/>
      </c>
      <c r="BH6" s="53"/>
    </row>
    <row r="7" spans="1:60" s="1" customFormat="1" ht="15" customHeight="1">
      <c r="A7" s="1">
        <v>4</v>
      </c>
      <c r="B7" s="49" t="s">
        <v>137</v>
      </c>
      <c r="C7" s="54" t="s">
        <v>138</v>
      </c>
      <c r="D7" s="4"/>
      <c r="E7" s="4"/>
      <c r="F7" s="4" t="s">
        <v>128</v>
      </c>
      <c r="G7" s="6">
        <v>2019</v>
      </c>
      <c r="H7" s="7"/>
      <c r="I7" s="8"/>
      <c r="J7" s="9"/>
      <c r="K7" s="9"/>
      <c r="L7" s="9" t="s">
        <v>163</v>
      </c>
      <c r="M7" s="3" t="s">
        <v>169</v>
      </c>
      <c r="N7" s="11" t="s">
        <v>4</v>
      </c>
      <c r="O7" s="12">
        <v>34594</v>
      </c>
      <c r="P7" s="11"/>
      <c r="Q7" s="11" t="s">
        <v>17</v>
      </c>
      <c r="R7" s="3" t="s">
        <v>18</v>
      </c>
      <c r="S7" s="4" t="s">
        <v>19</v>
      </c>
      <c r="T7" s="11"/>
      <c r="U7" s="11"/>
      <c r="V7" s="11"/>
      <c r="W7" s="13"/>
      <c r="X7" s="10"/>
      <c r="Y7" s="11"/>
      <c r="Z7" s="14"/>
      <c r="AA7" s="10"/>
      <c r="AB7" s="11" t="s">
        <v>0</v>
      </c>
      <c r="AC7" s="13">
        <v>40642</v>
      </c>
      <c r="AD7" s="23">
        <v>102</v>
      </c>
      <c r="AE7" s="11"/>
      <c r="AF7" s="13"/>
      <c r="AG7" s="3"/>
      <c r="AH7" s="1" t="str">
        <f t="shared" si="0"/>
        <v> </v>
      </c>
      <c r="AI7" s="1" t="str">
        <f t="shared" si="1"/>
        <v> </v>
      </c>
      <c r="AJ7" s="1" t="str">
        <f t="shared" si="2"/>
        <v> </v>
      </c>
      <c r="AK7" s="1">
        <f t="shared" si="3"/>
        <v>1</v>
      </c>
      <c r="AL7" s="1" t="str">
        <f t="shared" si="4"/>
        <v> </v>
      </c>
      <c r="AM7" s="1" t="str">
        <f t="shared" si="5"/>
        <v> </v>
      </c>
      <c r="AN7" s="1" t="str">
        <f t="shared" si="6"/>
        <v> </v>
      </c>
      <c r="AO7" s="1" t="str">
        <f t="shared" si="7"/>
        <v> </v>
      </c>
      <c r="AP7" s="1">
        <f t="shared" si="10"/>
        <v>1</v>
      </c>
      <c r="AQ7" s="1" t="str">
        <f t="shared" si="8"/>
        <v> </v>
      </c>
      <c r="AR7" s="15" t="s">
        <v>20</v>
      </c>
      <c r="AS7" s="8"/>
      <c r="AT7" s="16">
        <f t="shared" si="9"/>
      </c>
      <c r="BH7" s="53"/>
    </row>
    <row r="8" spans="1:60" s="1" customFormat="1" ht="15" customHeight="1">
      <c r="A8" s="1">
        <v>5</v>
      </c>
      <c r="B8" s="39" t="s">
        <v>139</v>
      </c>
      <c r="C8" s="3" t="s">
        <v>140</v>
      </c>
      <c r="D8" s="5"/>
      <c r="E8" s="5"/>
      <c r="F8" s="4" t="s">
        <v>126</v>
      </c>
      <c r="G8" s="6">
        <v>2019</v>
      </c>
      <c r="H8" s="7"/>
      <c r="I8" s="8"/>
      <c r="J8" s="9"/>
      <c r="K8" s="9"/>
      <c r="L8" s="9" t="s">
        <v>3</v>
      </c>
      <c r="M8" s="3" t="s">
        <v>170</v>
      </c>
      <c r="N8" s="11" t="s">
        <v>4</v>
      </c>
      <c r="O8" s="17">
        <v>15998</v>
      </c>
      <c r="P8" s="11" t="s">
        <v>22</v>
      </c>
      <c r="Q8" s="3" t="s">
        <v>23</v>
      </c>
      <c r="R8" s="11" t="s">
        <v>24</v>
      </c>
      <c r="S8" s="5" t="s">
        <v>25</v>
      </c>
      <c r="T8" s="11"/>
      <c r="U8" s="11"/>
      <c r="V8" s="3"/>
      <c r="W8" s="13"/>
      <c r="X8" s="10"/>
      <c r="Y8" s="11"/>
      <c r="Z8" s="14"/>
      <c r="AA8" s="10"/>
      <c r="AB8" s="11" t="s">
        <v>2</v>
      </c>
      <c r="AC8" s="13">
        <v>31157</v>
      </c>
      <c r="AD8" s="10">
        <v>91</v>
      </c>
      <c r="AE8" s="11"/>
      <c r="AF8" s="13"/>
      <c r="AG8" s="11"/>
      <c r="AH8" s="1" t="str">
        <f t="shared" si="0"/>
        <v> </v>
      </c>
      <c r="AI8" s="1" t="str">
        <f t="shared" si="1"/>
        <v> </v>
      </c>
      <c r="AJ8" s="1">
        <f t="shared" si="2"/>
        <v>1</v>
      </c>
      <c r="AK8" s="1" t="str">
        <f t="shared" si="3"/>
        <v> </v>
      </c>
      <c r="AL8" s="1" t="str">
        <f t="shared" si="4"/>
        <v> </v>
      </c>
      <c r="AM8" s="1" t="str">
        <f t="shared" si="5"/>
        <v> </v>
      </c>
      <c r="AN8" s="1" t="str">
        <f t="shared" si="6"/>
        <v> </v>
      </c>
      <c r="AO8" s="1" t="str">
        <f t="shared" si="7"/>
        <v> </v>
      </c>
      <c r="AP8" s="1" t="e">
        <f>IF(AO8=1,"",IF(M8=#REF!,"",1))</f>
        <v>#REF!</v>
      </c>
      <c r="AQ8" s="1" t="str">
        <f t="shared" si="8"/>
        <v> </v>
      </c>
      <c r="AR8" s="15"/>
      <c r="AS8" s="8"/>
      <c r="AT8" s="16">
        <f t="shared" si="9"/>
      </c>
      <c r="BH8" s="53"/>
    </row>
    <row r="9" spans="1:60" s="1" customFormat="1" ht="15" customHeight="1">
      <c r="A9" s="1">
        <v>6</v>
      </c>
      <c r="B9" s="39" t="s">
        <v>141</v>
      </c>
      <c r="C9" s="3" t="s">
        <v>142</v>
      </c>
      <c r="D9" s="4"/>
      <c r="E9" s="4"/>
      <c r="F9" s="4" t="s">
        <v>128</v>
      </c>
      <c r="G9" s="6">
        <v>2019</v>
      </c>
      <c r="H9" s="7"/>
      <c r="I9" s="8"/>
      <c r="J9" s="9"/>
      <c r="K9" s="9"/>
      <c r="L9" s="27" t="s">
        <v>71</v>
      </c>
      <c r="M9" s="3" t="s">
        <v>80</v>
      </c>
      <c r="N9" s="11" t="s">
        <v>4</v>
      </c>
      <c r="O9" s="12">
        <v>35062</v>
      </c>
      <c r="P9" s="11"/>
      <c r="Q9" s="11" t="s">
        <v>27</v>
      </c>
      <c r="R9" s="3" t="s">
        <v>28</v>
      </c>
      <c r="S9" s="4" t="s">
        <v>29</v>
      </c>
      <c r="T9" s="11"/>
      <c r="U9" s="11"/>
      <c r="V9" s="11"/>
      <c r="W9" s="13"/>
      <c r="X9" s="10"/>
      <c r="Y9" s="3" t="s">
        <v>0</v>
      </c>
      <c r="Z9" s="14">
        <v>40295</v>
      </c>
      <c r="AA9" s="9">
        <v>90</v>
      </c>
      <c r="AB9" s="11" t="s">
        <v>0</v>
      </c>
      <c r="AC9" s="13">
        <v>40642</v>
      </c>
      <c r="AD9" s="22">
        <v>110</v>
      </c>
      <c r="AE9" s="11"/>
      <c r="AF9" s="13"/>
      <c r="AG9" s="3"/>
      <c r="AH9" s="1" t="str">
        <f t="shared" si="0"/>
        <v> </v>
      </c>
      <c r="AI9" s="1" t="str">
        <f t="shared" si="1"/>
        <v> </v>
      </c>
      <c r="AJ9" s="1" t="str">
        <f t="shared" si="2"/>
        <v> </v>
      </c>
      <c r="AK9" s="1">
        <f t="shared" si="3"/>
        <v>1</v>
      </c>
      <c r="AL9" s="1" t="str">
        <f t="shared" si="4"/>
        <v> </v>
      </c>
      <c r="AM9" s="1" t="str">
        <f t="shared" si="5"/>
        <v> </v>
      </c>
      <c r="AN9" s="1" t="str">
        <f t="shared" si="6"/>
        <v> </v>
      </c>
      <c r="AO9" s="1" t="str">
        <f t="shared" si="7"/>
        <v> </v>
      </c>
      <c r="AP9" s="1">
        <f t="shared" si="10"/>
        <v>1</v>
      </c>
      <c r="AQ9" s="1" t="str">
        <f t="shared" si="8"/>
        <v> </v>
      </c>
      <c r="AR9" s="15" t="s">
        <v>30</v>
      </c>
      <c r="AS9" s="8"/>
      <c r="AT9" s="16">
        <f t="shared" si="9"/>
      </c>
      <c r="BH9" s="53"/>
    </row>
    <row r="10" spans="1:60" s="1" customFormat="1" ht="15" customHeight="1">
      <c r="A10" s="1">
        <v>7</v>
      </c>
      <c r="B10" s="39" t="s">
        <v>129</v>
      </c>
      <c r="C10" s="3" t="s">
        <v>143</v>
      </c>
      <c r="D10" s="5"/>
      <c r="E10" s="5"/>
      <c r="F10" s="4" t="s">
        <v>128</v>
      </c>
      <c r="G10" s="6">
        <v>2019</v>
      </c>
      <c r="H10" s="7"/>
      <c r="I10" s="8"/>
      <c r="J10" s="9"/>
      <c r="K10" s="9"/>
      <c r="L10" s="27" t="s">
        <v>71</v>
      </c>
      <c r="M10" s="3" t="s">
        <v>80</v>
      </c>
      <c r="N10" s="11" t="s">
        <v>31</v>
      </c>
      <c r="O10" s="17">
        <v>21508</v>
      </c>
      <c r="P10" s="11" t="s">
        <v>32</v>
      </c>
      <c r="Q10" s="11" t="s">
        <v>33</v>
      </c>
      <c r="R10" s="11" t="s">
        <v>34</v>
      </c>
      <c r="S10" s="5" t="s">
        <v>35</v>
      </c>
      <c r="T10" s="11"/>
      <c r="U10" s="11"/>
      <c r="V10" s="11"/>
      <c r="W10" s="13"/>
      <c r="X10" s="10"/>
      <c r="Y10" s="11"/>
      <c r="Z10" s="14"/>
      <c r="AA10" s="10"/>
      <c r="AB10" s="11" t="s">
        <v>6</v>
      </c>
      <c r="AC10" s="13">
        <v>30233</v>
      </c>
      <c r="AD10" s="10">
        <v>87</v>
      </c>
      <c r="AE10" s="11"/>
      <c r="AF10" s="13"/>
      <c r="AG10" s="11"/>
      <c r="AH10" s="1" t="str">
        <f t="shared" si="0"/>
        <v> </v>
      </c>
      <c r="AI10" s="1" t="str">
        <f t="shared" si="1"/>
        <v> </v>
      </c>
      <c r="AJ10" s="1" t="str">
        <f t="shared" si="2"/>
        <v> </v>
      </c>
      <c r="AK10" s="1">
        <f t="shared" si="3"/>
        <v>1</v>
      </c>
      <c r="AL10" s="1" t="str">
        <f t="shared" si="4"/>
        <v> </v>
      </c>
      <c r="AM10" s="1" t="str">
        <f t="shared" si="5"/>
        <v> </v>
      </c>
      <c r="AN10" s="1" t="str">
        <f t="shared" si="6"/>
        <v> </v>
      </c>
      <c r="AO10" s="1" t="str">
        <f t="shared" si="7"/>
        <v> </v>
      </c>
      <c r="AP10" s="1">
        <f t="shared" si="10"/>
      </c>
      <c r="AQ10" s="1" t="str">
        <f t="shared" si="8"/>
        <v> </v>
      </c>
      <c r="AR10" s="15"/>
      <c r="AS10" s="8"/>
      <c r="AT10" s="16">
        <f t="shared" si="9"/>
      </c>
      <c r="BH10" s="53"/>
    </row>
    <row r="11" spans="1:60" s="1" customFormat="1" ht="15" customHeight="1">
      <c r="A11" s="1">
        <v>8</v>
      </c>
      <c r="B11" s="39" t="s">
        <v>144</v>
      </c>
      <c r="C11" s="3" t="s">
        <v>145</v>
      </c>
      <c r="D11" s="5"/>
      <c r="E11" s="5"/>
      <c r="F11" s="4" t="s">
        <v>126</v>
      </c>
      <c r="G11" s="6">
        <v>2019</v>
      </c>
      <c r="H11" s="7"/>
      <c r="I11" s="8"/>
      <c r="J11" s="9"/>
      <c r="K11" s="9"/>
      <c r="L11" s="27" t="s">
        <v>164</v>
      </c>
      <c r="M11" s="3" t="s">
        <v>171</v>
      </c>
      <c r="N11" s="11" t="s">
        <v>31</v>
      </c>
      <c r="O11" s="17">
        <v>23493</v>
      </c>
      <c r="P11" s="11" t="s">
        <v>36</v>
      </c>
      <c r="Q11" s="11" t="s">
        <v>37</v>
      </c>
      <c r="R11" s="11" t="s">
        <v>38</v>
      </c>
      <c r="S11" s="5" t="s">
        <v>39</v>
      </c>
      <c r="T11" s="11"/>
      <c r="U11" s="11"/>
      <c r="V11" s="11"/>
      <c r="W11" s="13"/>
      <c r="X11" s="10"/>
      <c r="Y11" s="11" t="s">
        <v>2</v>
      </c>
      <c r="Z11" s="14">
        <v>29666</v>
      </c>
      <c r="AA11" s="10">
        <v>89</v>
      </c>
      <c r="AB11" s="11" t="s">
        <v>40</v>
      </c>
      <c r="AC11" s="13">
        <v>33346</v>
      </c>
      <c r="AD11" s="10">
        <v>100</v>
      </c>
      <c r="AE11" s="11"/>
      <c r="AF11" s="13"/>
      <c r="AG11" s="11"/>
      <c r="AH11" s="1" t="str">
        <f t="shared" si="0"/>
        <v> </v>
      </c>
      <c r="AI11" s="1" t="str">
        <f t="shared" si="1"/>
        <v> </v>
      </c>
      <c r="AJ11" s="1">
        <f t="shared" si="2"/>
        <v>1</v>
      </c>
      <c r="AK11" s="1" t="str">
        <f t="shared" si="3"/>
        <v> </v>
      </c>
      <c r="AL11" s="1" t="str">
        <f t="shared" si="4"/>
        <v> </v>
      </c>
      <c r="AM11" s="1" t="str">
        <f t="shared" si="5"/>
        <v> </v>
      </c>
      <c r="AN11" s="1" t="str">
        <f t="shared" si="6"/>
        <v> </v>
      </c>
      <c r="AO11" s="1" t="str">
        <f t="shared" si="7"/>
        <v> </v>
      </c>
      <c r="AP11" s="1">
        <f t="shared" si="10"/>
        <v>1</v>
      </c>
      <c r="AQ11" s="1" t="str">
        <f t="shared" si="8"/>
        <v> </v>
      </c>
      <c r="AR11" s="15"/>
      <c r="AS11" s="8"/>
      <c r="AT11" s="16">
        <f t="shared" si="9"/>
      </c>
      <c r="BH11" s="53"/>
    </row>
    <row r="12" spans="1:60" s="1" customFormat="1" ht="15" customHeight="1">
      <c r="A12" s="1">
        <v>9</v>
      </c>
      <c r="B12" s="39" t="s">
        <v>146</v>
      </c>
      <c r="C12" s="3" t="s">
        <v>147</v>
      </c>
      <c r="D12" s="5"/>
      <c r="E12" s="5"/>
      <c r="F12" s="4" t="s">
        <v>126</v>
      </c>
      <c r="G12" s="6">
        <v>2019</v>
      </c>
      <c r="H12" s="7"/>
      <c r="I12" s="7"/>
      <c r="J12" s="9"/>
      <c r="K12" s="9"/>
      <c r="L12" s="27" t="s">
        <v>164</v>
      </c>
      <c r="M12" s="3" t="s">
        <v>171</v>
      </c>
      <c r="N12" s="11" t="s">
        <v>31</v>
      </c>
      <c r="O12" s="17">
        <v>24418</v>
      </c>
      <c r="P12" s="11" t="s">
        <v>41</v>
      </c>
      <c r="Q12" s="3" t="s">
        <v>33</v>
      </c>
      <c r="R12" s="11" t="s">
        <v>42</v>
      </c>
      <c r="S12" s="5" t="s">
        <v>43</v>
      </c>
      <c r="T12" s="11"/>
      <c r="U12" s="11"/>
      <c r="V12" s="3"/>
      <c r="W12" s="13"/>
      <c r="X12" s="10"/>
      <c r="Y12" s="11"/>
      <c r="Z12" s="14"/>
      <c r="AA12" s="10"/>
      <c r="AB12" s="11" t="s">
        <v>40</v>
      </c>
      <c r="AC12" s="13">
        <v>31857</v>
      </c>
      <c r="AD12" s="10">
        <v>90</v>
      </c>
      <c r="AE12" s="11"/>
      <c r="AF12" s="13"/>
      <c r="AG12" s="11"/>
      <c r="AH12" s="1" t="str">
        <f t="shared" si="0"/>
        <v> </v>
      </c>
      <c r="AI12" s="1" t="str">
        <f t="shared" si="1"/>
        <v> </v>
      </c>
      <c r="AJ12" s="1">
        <f t="shared" si="2"/>
        <v>1</v>
      </c>
      <c r="AK12" s="1" t="str">
        <f t="shared" si="3"/>
        <v> </v>
      </c>
      <c r="AL12" s="1" t="str">
        <f t="shared" si="4"/>
        <v> </v>
      </c>
      <c r="AM12" s="1" t="str">
        <f t="shared" si="5"/>
        <v> </v>
      </c>
      <c r="AN12" s="1" t="str">
        <f t="shared" si="6"/>
        <v> </v>
      </c>
      <c r="AO12" s="1" t="str">
        <f t="shared" si="7"/>
        <v> </v>
      </c>
      <c r="AP12" s="1">
        <f t="shared" si="10"/>
      </c>
      <c r="AQ12" s="1" t="str">
        <f t="shared" si="8"/>
        <v> </v>
      </c>
      <c r="AR12" s="15"/>
      <c r="AS12" s="8"/>
      <c r="AT12" s="16">
        <f t="shared" si="9"/>
      </c>
      <c r="BH12" s="53"/>
    </row>
    <row r="13" spans="1:60" s="1" customFormat="1" ht="15" customHeight="1">
      <c r="A13" s="1">
        <v>10</v>
      </c>
      <c r="B13" s="39" t="s">
        <v>148</v>
      </c>
      <c r="C13" s="3" t="s">
        <v>127</v>
      </c>
      <c r="D13" s="5"/>
      <c r="E13" s="5"/>
      <c r="F13" s="4" t="s">
        <v>126</v>
      </c>
      <c r="G13" s="6">
        <v>2019</v>
      </c>
      <c r="H13" s="7"/>
      <c r="I13" s="8"/>
      <c r="J13" s="21"/>
      <c r="K13" s="21"/>
      <c r="L13" s="9" t="s">
        <v>3</v>
      </c>
      <c r="M13" s="3" t="s">
        <v>172</v>
      </c>
      <c r="N13" s="11" t="s">
        <v>31</v>
      </c>
      <c r="O13" s="17">
        <v>31960</v>
      </c>
      <c r="P13" s="11"/>
      <c r="Q13" s="11" t="s">
        <v>44</v>
      </c>
      <c r="R13" s="11" t="s">
        <v>45</v>
      </c>
      <c r="S13" s="5" t="s">
        <v>46</v>
      </c>
      <c r="T13" s="11"/>
      <c r="U13" s="11"/>
      <c r="V13" s="11"/>
      <c r="W13" s="13"/>
      <c r="X13" s="10"/>
      <c r="Y13" s="11" t="s">
        <v>47</v>
      </c>
      <c r="Z13" s="14">
        <v>37568</v>
      </c>
      <c r="AA13" s="10">
        <v>90</v>
      </c>
      <c r="AB13" s="11" t="s">
        <v>47</v>
      </c>
      <c r="AC13" s="13">
        <v>39542</v>
      </c>
      <c r="AD13" s="10">
        <v>153</v>
      </c>
      <c r="AE13" s="11"/>
      <c r="AF13" s="13"/>
      <c r="AG13" s="11"/>
      <c r="AH13" s="1" t="str">
        <f t="shared" si="0"/>
        <v> </v>
      </c>
      <c r="AI13" s="1" t="str">
        <f t="shared" si="1"/>
        <v> </v>
      </c>
      <c r="AJ13" s="1">
        <f t="shared" si="2"/>
        <v>1</v>
      </c>
      <c r="AK13" s="1" t="str">
        <f t="shared" si="3"/>
        <v> </v>
      </c>
      <c r="AL13" s="1" t="str">
        <f t="shared" si="4"/>
        <v> </v>
      </c>
      <c r="AM13" s="1" t="str">
        <f t="shared" si="5"/>
        <v> </v>
      </c>
      <c r="AN13" s="1" t="str">
        <f t="shared" si="6"/>
        <v> </v>
      </c>
      <c r="AO13" s="1" t="str">
        <f t="shared" si="7"/>
        <v> </v>
      </c>
      <c r="AP13" s="1">
        <f t="shared" si="10"/>
        <v>1</v>
      </c>
      <c r="AQ13" s="1" t="str">
        <f t="shared" si="8"/>
        <v> </v>
      </c>
      <c r="AR13" s="15" t="s">
        <v>48</v>
      </c>
      <c r="AS13" s="8"/>
      <c r="AT13" s="16">
        <f t="shared" si="9"/>
      </c>
      <c r="BH13" s="53"/>
    </row>
    <row r="14" spans="1:60" s="1" customFormat="1" ht="15" customHeight="1">
      <c r="A14" s="1">
        <v>11</v>
      </c>
      <c r="B14" s="39" t="s">
        <v>149</v>
      </c>
      <c r="C14" s="3" t="s">
        <v>150</v>
      </c>
      <c r="D14" s="5"/>
      <c r="E14" s="5"/>
      <c r="F14" s="4" t="s">
        <v>126</v>
      </c>
      <c r="G14" s="6">
        <v>2019</v>
      </c>
      <c r="H14" s="7"/>
      <c r="I14" s="8"/>
      <c r="J14" s="21"/>
      <c r="K14" s="21"/>
      <c r="L14" s="9" t="s">
        <v>3</v>
      </c>
      <c r="M14" s="3" t="s">
        <v>172</v>
      </c>
      <c r="N14" s="11" t="s">
        <v>31</v>
      </c>
      <c r="O14" s="12">
        <v>27051</v>
      </c>
      <c r="P14" s="11"/>
      <c r="Q14" s="11" t="s">
        <v>49</v>
      </c>
      <c r="R14" s="11" t="s">
        <v>50</v>
      </c>
      <c r="S14" s="5" t="s">
        <v>51</v>
      </c>
      <c r="T14" s="11"/>
      <c r="U14" s="11"/>
      <c r="V14" s="11"/>
      <c r="W14" s="13"/>
      <c r="X14" s="10"/>
      <c r="Y14" s="11" t="s">
        <v>47</v>
      </c>
      <c r="Z14" s="14">
        <v>38814</v>
      </c>
      <c r="AA14" s="10">
        <v>86</v>
      </c>
      <c r="AB14" s="11" t="s">
        <v>47</v>
      </c>
      <c r="AC14" s="13">
        <v>39542</v>
      </c>
      <c r="AD14" s="10">
        <v>143</v>
      </c>
      <c r="AE14" s="11"/>
      <c r="AF14" s="13"/>
      <c r="AG14" s="11"/>
      <c r="AH14" s="1" t="str">
        <f t="shared" si="0"/>
        <v> </v>
      </c>
      <c r="AI14" s="1" t="str">
        <f t="shared" si="1"/>
        <v> </v>
      </c>
      <c r="AJ14" s="1">
        <f t="shared" si="2"/>
        <v>1</v>
      </c>
      <c r="AK14" s="1" t="str">
        <f t="shared" si="3"/>
        <v> </v>
      </c>
      <c r="AL14" s="1" t="str">
        <f t="shared" si="4"/>
        <v> </v>
      </c>
      <c r="AM14" s="1" t="str">
        <f t="shared" si="5"/>
        <v> </v>
      </c>
      <c r="AN14" s="1" t="str">
        <f t="shared" si="6"/>
        <v> </v>
      </c>
      <c r="AO14" s="1" t="str">
        <f t="shared" si="7"/>
        <v> </v>
      </c>
      <c r="AP14" s="1">
        <f t="shared" si="10"/>
      </c>
      <c r="AQ14" s="1" t="str">
        <f t="shared" si="8"/>
        <v> </v>
      </c>
      <c r="AR14" s="15"/>
      <c r="AS14" s="8"/>
      <c r="AT14" s="16">
        <f t="shared" si="9"/>
      </c>
      <c r="BH14" s="53"/>
    </row>
    <row r="15" spans="1:60" s="1" customFormat="1" ht="15" customHeight="1">
      <c r="A15" s="1">
        <v>12</v>
      </c>
      <c r="B15" s="39" t="s">
        <v>151</v>
      </c>
      <c r="C15" s="3" t="s">
        <v>152</v>
      </c>
      <c r="D15" s="4"/>
      <c r="E15" s="5"/>
      <c r="F15" s="4" t="s">
        <v>126</v>
      </c>
      <c r="G15" s="6">
        <v>2019</v>
      </c>
      <c r="H15" s="7"/>
      <c r="I15" s="7"/>
      <c r="J15" s="21"/>
      <c r="K15" s="21"/>
      <c r="L15" s="9" t="s">
        <v>3</v>
      </c>
      <c r="M15" s="3" t="s">
        <v>172</v>
      </c>
      <c r="N15" s="11" t="s">
        <v>52</v>
      </c>
      <c r="O15" s="12">
        <v>31464</v>
      </c>
      <c r="P15" s="3"/>
      <c r="Q15" s="3" t="s">
        <v>53</v>
      </c>
      <c r="R15" s="3" t="s">
        <v>54</v>
      </c>
      <c r="S15" s="4" t="s">
        <v>55</v>
      </c>
      <c r="T15" s="3"/>
      <c r="U15" s="3"/>
      <c r="V15" s="3"/>
      <c r="W15" s="13"/>
      <c r="X15" s="9"/>
      <c r="Y15" s="3"/>
      <c r="Z15" s="14"/>
      <c r="AA15" s="9"/>
      <c r="AB15" s="3" t="s">
        <v>15</v>
      </c>
      <c r="AC15" s="13">
        <v>39948</v>
      </c>
      <c r="AD15" s="9">
        <v>152</v>
      </c>
      <c r="AE15" s="3"/>
      <c r="AF15" s="13"/>
      <c r="AG15" s="3"/>
      <c r="AH15" s="1" t="str">
        <f t="shared" si="0"/>
        <v> </v>
      </c>
      <c r="AI15" s="1" t="str">
        <f t="shared" si="1"/>
        <v> </v>
      </c>
      <c r="AJ15" s="1">
        <f t="shared" si="2"/>
        <v>1</v>
      </c>
      <c r="AK15" s="1" t="str">
        <f t="shared" si="3"/>
        <v> </v>
      </c>
      <c r="AL15" s="1" t="str">
        <f t="shared" si="4"/>
        <v> </v>
      </c>
      <c r="AM15" s="1" t="str">
        <f t="shared" si="5"/>
        <v> </v>
      </c>
      <c r="AN15" s="1" t="str">
        <f t="shared" si="6"/>
        <v> </v>
      </c>
      <c r="AO15" s="1" t="str">
        <f t="shared" si="7"/>
        <v> </v>
      </c>
      <c r="AP15" s="1">
        <f t="shared" si="10"/>
      </c>
      <c r="AQ15" s="1" t="str">
        <f t="shared" si="8"/>
        <v> </v>
      </c>
      <c r="AR15" s="15"/>
      <c r="AS15" s="8"/>
      <c r="AT15" s="16">
        <f t="shared" si="9"/>
      </c>
      <c r="BH15" s="53"/>
    </row>
    <row r="16" spans="1:60" s="1" customFormat="1" ht="15" customHeight="1">
      <c r="A16" s="1">
        <v>13</v>
      </c>
      <c r="B16" s="39" t="s">
        <v>153</v>
      </c>
      <c r="C16" s="3" t="s">
        <v>154</v>
      </c>
      <c r="D16" s="5"/>
      <c r="E16" s="5"/>
      <c r="F16" s="4" t="s">
        <v>128</v>
      </c>
      <c r="G16" s="6">
        <v>2019</v>
      </c>
      <c r="H16" s="7"/>
      <c r="I16" s="7"/>
      <c r="J16" s="9"/>
      <c r="K16" s="9"/>
      <c r="L16" s="27" t="s">
        <v>3</v>
      </c>
      <c r="M16" s="3" t="s">
        <v>131</v>
      </c>
      <c r="N16" s="11" t="s">
        <v>52</v>
      </c>
      <c r="O16" s="17">
        <v>28147</v>
      </c>
      <c r="P16" s="11" t="s">
        <v>56</v>
      </c>
      <c r="Q16" s="11" t="s">
        <v>57</v>
      </c>
      <c r="R16" s="11" t="s">
        <v>58</v>
      </c>
      <c r="S16" s="5" t="s">
        <v>59</v>
      </c>
      <c r="T16" s="11"/>
      <c r="U16" s="11"/>
      <c r="V16" s="11"/>
      <c r="W16" s="13"/>
      <c r="X16" s="10"/>
      <c r="Y16" s="11" t="s">
        <v>40</v>
      </c>
      <c r="Z16" s="14">
        <v>33349</v>
      </c>
      <c r="AA16" s="10">
        <v>83</v>
      </c>
      <c r="AB16" s="11" t="s">
        <v>21</v>
      </c>
      <c r="AC16" s="13">
        <v>34790</v>
      </c>
      <c r="AD16" s="10">
        <v>86</v>
      </c>
      <c r="AE16" s="11"/>
      <c r="AF16" s="13"/>
      <c r="AG16" s="11"/>
      <c r="AH16" s="1" t="str">
        <f t="shared" si="0"/>
        <v> </v>
      </c>
      <c r="AI16" s="1" t="str">
        <f t="shared" si="1"/>
        <v> </v>
      </c>
      <c r="AJ16" s="1" t="str">
        <f t="shared" si="2"/>
        <v> </v>
      </c>
      <c r="AK16" s="1">
        <f t="shared" si="3"/>
        <v>1</v>
      </c>
      <c r="AL16" s="1" t="str">
        <f t="shared" si="4"/>
        <v> </v>
      </c>
      <c r="AM16" s="1" t="str">
        <f t="shared" si="5"/>
        <v> </v>
      </c>
      <c r="AN16" s="1" t="str">
        <f t="shared" si="6"/>
        <v> </v>
      </c>
      <c r="AO16" s="1" t="str">
        <f t="shared" si="7"/>
        <v> </v>
      </c>
      <c r="AP16" s="1">
        <f t="shared" si="10"/>
        <v>1</v>
      </c>
      <c r="AQ16" s="1" t="str">
        <f t="shared" si="8"/>
        <v> </v>
      </c>
      <c r="AR16" s="15" t="s">
        <v>60</v>
      </c>
      <c r="AS16" s="8"/>
      <c r="AT16" s="16">
        <f t="shared" si="9"/>
      </c>
      <c r="BH16" s="53"/>
    </row>
    <row r="17" spans="1:60" s="1" customFormat="1" ht="15" customHeight="1">
      <c r="A17" s="1">
        <v>14</v>
      </c>
      <c r="B17" s="39" t="s">
        <v>155</v>
      </c>
      <c r="C17" s="3" t="s">
        <v>156</v>
      </c>
      <c r="D17" s="5"/>
      <c r="E17" s="5"/>
      <c r="F17" s="4" t="s">
        <v>128</v>
      </c>
      <c r="G17" s="6">
        <v>2019</v>
      </c>
      <c r="H17" s="7"/>
      <c r="I17" s="7"/>
      <c r="J17" s="9"/>
      <c r="K17" s="9"/>
      <c r="L17" s="27" t="s">
        <v>165</v>
      </c>
      <c r="M17" s="1" t="s">
        <v>173</v>
      </c>
      <c r="N17" s="11" t="s">
        <v>52</v>
      </c>
      <c r="O17" s="17">
        <v>29562</v>
      </c>
      <c r="P17" s="11" t="s">
        <v>61</v>
      </c>
      <c r="Q17" s="11" t="s">
        <v>57</v>
      </c>
      <c r="R17" s="11" t="s">
        <v>62</v>
      </c>
      <c r="S17" s="5" t="s">
        <v>63</v>
      </c>
      <c r="T17" s="11"/>
      <c r="U17" s="11" t="s">
        <v>64</v>
      </c>
      <c r="V17" s="11"/>
      <c r="W17" s="13"/>
      <c r="X17" s="10"/>
      <c r="Y17" s="11" t="s">
        <v>21</v>
      </c>
      <c r="Z17" s="14">
        <v>35539</v>
      </c>
      <c r="AA17" s="10">
        <v>94</v>
      </c>
      <c r="AB17" s="11" t="s">
        <v>21</v>
      </c>
      <c r="AC17" s="13">
        <v>36267</v>
      </c>
      <c r="AD17" s="10"/>
      <c r="AE17" s="11"/>
      <c r="AF17" s="13"/>
      <c r="AG17" s="11"/>
      <c r="AH17" s="1" t="str">
        <f t="shared" si="0"/>
        <v> </v>
      </c>
      <c r="AI17" s="1" t="str">
        <f t="shared" si="1"/>
        <v> </v>
      </c>
      <c r="AJ17" s="1" t="str">
        <f t="shared" si="2"/>
        <v> </v>
      </c>
      <c r="AK17" s="1">
        <f t="shared" si="3"/>
        <v>1</v>
      </c>
      <c r="AL17" s="1" t="str">
        <f t="shared" si="4"/>
        <v> </v>
      </c>
      <c r="AM17" s="1" t="str">
        <f t="shared" si="5"/>
        <v> </v>
      </c>
      <c r="AN17" s="1" t="str">
        <f t="shared" si="6"/>
        <v> </v>
      </c>
      <c r="AO17" s="1" t="str">
        <f t="shared" si="7"/>
        <v> </v>
      </c>
      <c r="AP17" s="1">
        <f t="shared" si="10"/>
        <v>1</v>
      </c>
      <c r="AQ17" s="1" t="str">
        <f t="shared" si="8"/>
        <v> </v>
      </c>
      <c r="AR17" s="15" t="s">
        <v>65</v>
      </c>
      <c r="AS17" s="8"/>
      <c r="AT17" s="16">
        <f t="shared" si="9"/>
      </c>
      <c r="BH17" s="53"/>
    </row>
    <row r="18" spans="1:60" s="1" customFormat="1" ht="15" customHeight="1">
      <c r="A18" s="1">
        <v>15</v>
      </c>
      <c r="B18" s="39" t="s">
        <v>157</v>
      </c>
      <c r="C18" s="3" t="s">
        <v>158</v>
      </c>
      <c r="D18" s="5"/>
      <c r="E18" s="5"/>
      <c r="F18" s="4" t="s">
        <v>128</v>
      </c>
      <c r="G18" s="6">
        <v>2019</v>
      </c>
      <c r="H18" s="7"/>
      <c r="I18" s="7"/>
      <c r="J18" s="9"/>
      <c r="K18" s="9"/>
      <c r="L18" s="27" t="s">
        <v>165</v>
      </c>
      <c r="M18" s="1" t="s">
        <v>173</v>
      </c>
      <c r="N18" s="11" t="s">
        <v>52</v>
      </c>
      <c r="O18" s="17">
        <v>28137</v>
      </c>
      <c r="P18" s="11" t="s">
        <v>61</v>
      </c>
      <c r="Q18" s="11" t="s">
        <v>57</v>
      </c>
      <c r="R18" s="11" t="s">
        <v>66</v>
      </c>
      <c r="S18" s="5" t="s">
        <v>67</v>
      </c>
      <c r="T18" s="11" t="s">
        <v>68</v>
      </c>
      <c r="U18" s="11" t="s">
        <v>69</v>
      </c>
      <c r="V18" s="11"/>
      <c r="W18" s="13"/>
      <c r="X18" s="10"/>
      <c r="Y18" s="11" t="s">
        <v>40</v>
      </c>
      <c r="Z18" s="14">
        <v>33349</v>
      </c>
      <c r="AA18" s="10">
        <v>83</v>
      </c>
      <c r="AB18" s="11" t="s">
        <v>21</v>
      </c>
      <c r="AC18" s="13">
        <v>34790</v>
      </c>
      <c r="AD18" s="10">
        <v>84</v>
      </c>
      <c r="AE18" s="11"/>
      <c r="AF18" s="13"/>
      <c r="AG18" s="11"/>
      <c r="AH18" s="1" t="str">
        <f t="shared" si="0"/>
        <v> </v>
      </c>
      <c r="AI18" s="1" t="str">
        <f t="shared" si="1"/>
        <v> </v>
      </c>
      <c r="AJ18" s="1" t="str">
        <f t="shared" si="2"/>
        <v> </v>
      </c>
      <c r="AK18" s="1">
        <f t="shared" si="3"/>
        <v>1</v>
      </c>
      <c r="AL18" s="1" t="str">
        <f t="shared" si="4"/>
        <v> </v>
      </c>
      <c r="AM18" s="1" t="str">
        <f t="shared" si="5"/>
        <v> </v>
      </c>
      <c r="AN18" s="1" t="str">
        <f t="shared" si="6"/>
        <v> </v>
      </c>
      <c r="AO18" s="1" t="str">
        <f t="shared" si="7"/>
        <v> </v>
      </c>
      <c r="AP18" s="1">
        <f t="shared" si="10"/>
      </c>
      <c r="AQ18" s="1" t="str">
        <f t="shared" si="8"/>
        <v> </v>
      </c>
      <c r="AR18" s="15" t="s">
        <v>70</v>
      </c>
      <c r="AS18" s="8"/>
      <c r="AT18" s="16">
        <f t="shared" si="9"/>
      </c>
      <c r="BH18" s="53"/>
    </row>
    <row r="19" spans="1:60" s="1" customFormat="1" ht="15" customHeight="1">
      <c r="A19" s="1">
        <v>16</v>
      </c>
      <c r="B19" s="39" t="s">
        <v>159</v>
      </c>
      <c r="C19" s="3" t="s">
        <v>160</v>
      </c>
      <c r="D19" s="20"/>
      <c r="E19" s="20"/>
      <c r="F19" s="4" t="s">
        <v>126</v>
      </c>
      <c r="G19" s="6">
        <v>2019</v>
      </c>
      <c r="H19" s="7"/>
      <c r="I19" s="7"/>
      <c r="J19" s="21"/>
      <c r="K19" s="21"/>
      <c r="L19" s="27" t="s">
        <v>165</v>
      </c>
      <c r="M19" s="1" t="s">
        <v>173</v>
      </c>
      <c r="N19" s="1" t="s">
        <v>72</v>
      </c>
      <c r="O19" s="12">
        <v>28860</v>
      </c>
      <c r="P19" s="3"/>
      <c r="Q19" s="3" t="s">
        <v>73</v>
      </c>
      <c r="R19" s="3" t="s">
        <v>74</v>
      </c>
      <c r="S19" s="4" t="s">
        <v>75</v>
      </c>
      <c r="T19" s="3"/>
      <c r="U19" s="3"/>
      <c r="V19" s="3"/>
      <c r="W19" s="13"/>
      <c r="X19" s="9"/>
      <c r="Y19" s="3"/>
      <c r="Z19" s="14"/>
      <c r="AA19" s="9"/>
      <c r="AB19" s="3" t="s">
        <v>0</v>
      </c>
      <c r="AC19" s="13">
        <v>39900</v>
      </c>
      <c r="AD19" s="9">
        <v>106</v>
      </c>
      <c r="AE19" s="3"/>
      <c r="AF19" s="13"/>
      <c r="AG19" s="3"/>
      <c r="AH19" s="1" t="str">
        <f t="shared" si="0"/>
        <v> </v>
      </c>
      <c r="AI19" s="1" t="str">
        <f t="shared" si="1"/>
        <v> </v>
      </c>
      <c r="AJ19" s="1">
        <f t="shared" si="2"/>
        <v>1</v>
      </c>
      <c r="AK19" s="1" t="str">
        <f t="shared" si="3"/>
        <v> </v>
      </c>
      <c r="AL19" s="1" t="str">
        <f t="shared" si="4"/>
        <v> </v>
      </c>
      <c r="AM19" s="1" t="str">
        <f t="shared" si="5"/>
        <v> </v>
      </c>
      <c r="AN19" s="1" t="str">
        <f t="shared" si="6"/>
        <v> </v>
      </c>
      <c r="AO19" s="1" t="str">
        <f t="shared" si="7"/>
        <v> </v>
      </c>
      <c r="AP19" s="1">
        <f t="shared" si="10"/>
      </c>
      <c r="AQ19" s="1" t="str">
        <f t="shared" si="8"/>
        <v> </v>
      </c>
      <c r="AR19" s="15"/>
      <c r="AS19" s="8"/>
      <c r="AT19" s="16">
        <f t="shared" si="9"/>
      </c>
      <c r="BH19" s="53"/>
    </row>
    <row r="20" spans="1:60" s="1" customFormat="1" ht="15" customHeight="1">
      <c r="A20" s="1">
        <v>17</v>
      </c>
      <c r="B20" s="39" t="s">
        <v>161</v>
      </c>
      <c r="C20" s="3" t="s">
        <v>162</v>
      </c>
      <c r="D20" s="26"/>
      <c r="E20" s="26"/>
      <c r="F20" s="4" t="s">
        <v>126</v>
      </c>
      <c r="G20" s="6">
        <v>2019</v>
      </c>
      <c r="H20" s="7"/>
      <c r="I20" s="7"/>
      <c r="J20" s="21"/>
      <c r="K20" s="21"/>
      <c r="L20" s="9" t="s">
        <v>166</v>
      </c>
      <c r="M20" s="3" t="s">
        <v>26</v>
      </c>
      <c r="N20" s="1" t="s">
        <v>72</v>
      </c>
      <c r="O20" s="12">
        <v>28542</v>
      </c>
      <c r="P20" s="3"/>
      <c r="Q20" s="1" t="s">
        <v>73</v>
      </c>
      <c r="R20" s="3" t="s">
        <v>76</v>
      </c>
      <c r="S20" s="4" t="s">
        <v>77</v>
      </c>
      <c r="T20" s="3" t="s">
        <v>78</v>
      </c>
      <c r="U20" s="3"/>
      <c r="W20" s="13"/>
      <c r="X20" s="9"/>
      <c r="Y20" s="11"/>
      <c r="Z20" s="14"/>
      <c r="AA20" s="9"/>
      <c r="AB20" s="3" t="s">
        <v>79</v>
      </c>
      <c r="AC20" s="13">
        <v>38794</v>
      </c>
      <c r="AD20" s="9">
        <v>95</v>
      </c>
      <c r="AE20" s="3"/>
      <c r="AF20" s="13"/>
      <c r="AG20" s="3"/>
      <c r="AH20" s="1" t="str">
        <f t="shared" si="0"/>
        <v> </v>
      </c>
      <c r="AI20" s="1" t="str">
        <f t="shared" si="1"/>
        <v> </v>
      </c>
      <c r="AJ20" s="1">
        <f t="shared" si="2"/>
        <v>1</v>
      </c>
      <c r="AK20" s="1" t="str">
        <f t="shared" si="3"/>
        <v> </v>
      </c>
      <c r="AL20" s="1" t="str">
        <f t="shared" si="4"/>
        <v> </v>
      </c>
      <c r="AM20" s="1" t="str">
        <f t="shared" si="5"/>
        <v> </v>
      </c>
      <c r="AN20" s="1" t="str">
        <f t="shared" si="6"/>
        <v> </v>
      </c>
      <c r="AO20" s="1" t="str">
        <f t="shared" si="7"/>
        <v> </v>
      </c>
      <c r="AP20" s="1">
        <f t="shared" si="10"/>
        <v>1</v>
      </c>
      <c r="AQ20" s="1" t="str">
        <f t="shared" si="8"/>
        <v> </v>
      </c>
      <c r="AR20" s="15"/>
      <c r="AS20" s="8"/>
      <c r="AT20" s="16">
        <f t="shared" si="9"/>
      </c>
      <c r="BH20" s="53"/>
    </row>
    <row r="21" spans="2:60" s="1" customFormat="1" ht="15" customHeight="1">
      <c r="B21" s="2"/>
      <c r="C21" s="11"/>
      <c r="D21" s="5"/>
      <c r="E21" s="5"/>
      <c r="F21" s="4"/>
      <c r="G21" s="6"/>
      <c r="H21" s="7"/>
      <c r="I21" s="8"/>
      <c r="J21" s="21"/>
      <c r="K21" s="21"/>
      <c r="L21" s="10"/>
      <c r="M21" s="11"/>
      <c r="O21" s="12"/>
      <c r="P21" s="11"/>
      <c r="Q21" s="25"/>
      <c r="R21" s="11"/>
      <c r="S21" s="4"/>
      <c r="T21" s="11"/>
      <c r="U21" s="11"/>
      <c r="V21" s="17"/>
      <c r="W21" s="13"/>
      <c r="X21" s="10"/>
      <c r="Y21" s="11"/>
      <c r="Z21" s="14"/>
      <c r="AA21" s="10"/>
      <c r="AB21" s="11"/>
      <c r="AC21" s="13"/>
      <c r="AD21" s="10"/>
      <c r="AE21" s="11"/>
      <c r="AF21" s="13"/>
      <c r="AG21" s="11"/>
      <c r="AR21" s="15"/>
      <c r="AS21" s="8"/>
      <c r="AT21" s="16"/>
      <c r="BH21" s="53"/>
    </row>
    <row r="22" spans="2:60" s="1" customFormat="1" ht="15" customHeight="1">
      <c r="B22" s="18"/>
      <c r="C22" s="3"/>
      <c r="D22" s="5"/>
      <c r="E22" s="5"/>
      <c r="F22" s="4"/>
      <c r="G22" s="6"/>
      <c r="H22" s="7"/>
      <c r="I22" s="8"/>
      <c r="J22" s="9"/>
      <c r="K22" s="9"/>
      <c r="L22" s="10"/>
      <c r="M22" s="11"/>
      <c r="O22" s="17"/>
      <c r="P22" s="11"/>
      <c r="Q22" s="11"/>
      <c r="R22" s="11"/>
      <c r="S22" s="5"/>
      <c r="T22" s="11"/>
      <c r="U22" s="11"/>
      <c r="V22" s="11"/>
      <c r="W22" s="13"/>
      <c r="X22" s="10"/>
      <c r="Y22" s="11"/>
      <c r="Z22" s="14"/>
      <c r="AA22" s="10"/>
      <c r="AB22" s="11"/>
      <c r="AC22" s="13"/>
      <c r="AD22" s="10"/>
      <c r="AE22" s="11"/>
      <c r="AF22" s="13"/>
      <c r="AG22" s="11"/>
      <c r="AR22" s="15"/>
      <c r="AS22" s="8"/>
      <c r="AT22" s="16"/>
      <c r="BH22" s="53"/>
    </row>
    <row r="23" spans="2:60" s="1" customFormat="1" ht="15" customHeight="1">
      <c r="B23" s="18"/>
      <c r="C23" s="3"/>
      <c r="D23" s="4"/>
      <c r="E23" s="4"/>
      <c r="F23" s="4"/>
      <c r="G23" s="6"/>
      <c r="H23" s="7"/>
      <c r="I23" s="7"/>
      <c r="J23" s="9"/>
      <c r="K23" s="9"/>
      <c r="L23" s="10"/>
      <c r="M23" s="11"/>
      <c r="O23" s="12"/>
      <c r="P23" s="3"/>
      <c r="Q23" s="3"/>
      <c r="R23" s="3"/>
      <c r="S23" s="4"/>
      <c r="T23" s="3"/>
      <c r="U23" s="3"/>
      <c r="W23" s="13"/>
      <c r="X23" s="9"/>
      <c r="Y23" s="11"/>
      <c r="Z23" s="13"/>
      <c r="AA23" s="9"/>
      <c r="AB23" s="3"/>
      <c r="AC23" s="13"/>
      <c r="AD23" s="9"/>
      <c r="AE23" s="3"/>
      <c r="AF23" s="13"/>
      <c r="AG23" s="3"/>
      <c r="AR23" s="15"/>
      <c r="AS23" s="8"/>
      <c r="AT23" s="16"/>
      <c r="BH23" s="53"/>
    </row>
    <row r="24" spans="2:252" s="1" customFormat="1" ht="15" customHeight="1">
      <c r="B24" s="18"/>
      <c r="C24" s="3"/>
      <c r="D24" s="5"/>
      <c r="E24" s="5"/>
      <c r="F24" s="4"/>
      <c r="G24" s="6"/>
      <c r="H24" s="7"/>
      <c r="I24" s="8"/>
      <c r="J24" s="10"/>
      <c r="K24" s="10"/>
      <c r="L24" s="10"/>
      <c r="M24" s="11"/>
      <c r="O24" s="17"/>
      <c r="P24" s="11"/>
      <c r="Q24" s="11"/>
      <c r="R24" s="11"/>
      <c r="S24" s="4"/>
      <c r="T24" s="11"/>
      <c r="U24" s="11"/>
      <c r="V24" s="3"/>
      <c r="W24" s="29"/>
      <c r="X24" s="10"/>
      <c r="Y24" s="11"/>
      <c r="Z24" s="30"/>
      <c r="AA24" s="10"/>
      <c r="AB24" s="11"/>
      <c r="AC24" s="29"/>
      <c r="AD24" s="10"/>
      <c r="AE24" s="11"/>
      <c r="AF24" s="29"/>
      <c r="AG24" s="11"/>
      <c r="AR24" s="15"/>
      <c r="AS24" s="8"/>
      <c r="AT24" s="16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53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</row>
    <row r="25" spans="2:60" s="1" customFormat="1" ht="15" customHeight="1">
      <c r="B25" s="49"/>
      <c r="C25" s="11"/>
      <c r="D25" s="4"/>
      <c r="E25" s="4"/>
      <c r="F25" s="4"/>
      <c r="G25" s="6"/>
      <c r="H25" s="7"/>
      <c r="I25" s="7"/>
      <c r="J25" s="21"/>
      <c r="K25" s="21"/>
      <c r="L25" s="10"/>
      <c r="M25" s="11"/>
      <c r="O25" s="12"/>
      <c r="P25" s="3"/>
      <c r="Q25" s="3"/>
      <c r="R25" s="3"/>
      <c r="S25" s="4"/>
      <c r="T25" s="3"/>
      <c r="U25" s="3"/>
      <c r="V25" s="3"/>
      <c r="W25" s="13"/>
      <c r="X25" s="9"/>
      <c r="Y25" s="3"/>
      <c r="Z25" s="14"/>
      <c r="AA25" s="9"/>
      <c r="AB25" s="3"/>
      <c r="AC25" s="13"/>
      <c r="AD25" s="9"/>
      <c r="AE25" s="3"/>
      <c r="AF25" s="13"/>
      <c r="AG25" s="3"/>
      <c r="AR25" s="15"/>
      <c r="AS25" s="7"/>
      <c r="AT25" s="16"/>
      <c r="BH25" s="53"/>
    </row>
    <row r="26" spans="2:60" s="1" customFormat="1" ht="15" customHeight="1">
      <c r="B26" s="2"/>
      <c r="C26" s="11"/>
      <c r="D26" s="4"/>
      <c r="E26" s="4"/>
      <c r="F26" s="4"/>
      <c r="G26" s="6"/>
      <c r="H26" s="7"/>
      <c r="I26" s="7"/>
      <c r="J26" s="21"/>
      <c r="K26" s="21"/>
      <c r="L26" s="10"/>
      <c r="M26" s="11"/>
      <c r="O26" s="12"/>
      <c r="P26" s="3"/>
      <c r="Q26" s="3"/>
      <c r="R26" s="3"/>
      <c r="S26" s="4"/>
      <c r="T26" s="3"/>
      <c r="U26" s="3"/>
      <c r="V26" s="3"/>
      <c r="W26" s="13"/>
      <c r="X26" s="9"/>
      <c r="Y26" s="3"/>
      <c r="Z26" s="14"/>
      <c r="AA26" s="9"/>
      <c r="AB26" s="3"/>
      <c r="AC26" s="13"/>
      <c r="AD26" s="9"/>
      <c r="AE26" s="3"/>
      <c r="AF26" s="13"/>
      <c r="AG26" s="3"/>
      <c r="AR26" s="15"/>
      <c r="AS26" s="7"/>
      <c r="AT26" s="16"/>
      <c r="BH26" s="53"/>
    </row>
    <row r="27" spans="2:60" s="1" customFormat="1" ht="15" customHeight="1">
      <c r="B27" s="18"/>
      <c r="C27" s="3"/>
      <c r="D27" s="4"/>
      <c r="E27" s="4"/>
      <c r="F27" s="4"/>
      <c r="G27" s="6"/>
      <c r="H27" s="7"/>
      <c r="I27" s="7"/>
      <c r="J27" s="21"/>
      <c r="K27" s="21"/>
      <c r="L27" s="10"/>
      <c r="M27" s="11"/>
      <c r="O27" s="12"/>
      <c r="P27" s="3"/>
      <c r="Q27" s="3"/>
      <c r="R27" s="3"/>
      <c r="S27" s="4"/>
      <c r="T27" s="3"/>
      <c r="U27" s="3"/>
      <c r="V27" s="3"/>
      <c r="W27" s="13"/>
      <c r="X27" s="9"/>
      <c r="Y27" s="3"/>
      <c r="Z27" s="14"/>
      <c r="AA27" s="9"/>
      <c r="AB27" s="3"/>
      <c r="AC27" s="13"/>
      <c r="AD27" s="9"/>
      <c r="AE27" s="3"/>
      <c r="AF27" s="13"/>
      <c r="AG27" s="3"/>
      <c r="AR27" s="15"/>
      <c r="AS27" s="7"/>
      <c r="AT27" s="16"/>
      <c r="BH27" s="53"/>
    </row>
    <row r="28" spans="2:60" s="1" customFormat="1" ht="15" customHeight="1">
      <c r="B28" s="18"/>
      <c r="C28" s="3"/>
      <c r="D28" s="4"/>
      <c r="E28" s="4"/>
      <c r="F28" s="4"/>
      <c r="G28" s="6"/>
      <c r="H28" s="7"/>
      <c r="I28" s="7"/>
      <c r="J28" s="21"/>
      <c r="K28" s="21"/>
      <c r="L28" s="10"/>
      <c r="M28" s="11"/>
      <c r="O28" s="12"/>
      <c r="P28" s="3"/>
      <c r="Q28" s="3"/>
      <c r="R28" s="3"/>
      <c r="S28" s="4"/>
      <c r="T28" s="3"/>
      <c r="U28" s="3"/>
      <c r="V28" s="3"/>
      <c r="W28" s="13"/>
      <c r="X28" s="9"/>
      <c r="Y28" s="3"/>
      <c r="Z28" s="14"/>
      <c r="AA28" s="9"/>
      <c r="AB28" s="3"/>
      <c r="AC28" s="13"/>
      <c r="AD28" s="9"/>
      <c r="AE28" s="3"/>
      <c r="AF28" s="13"/>
      <c r="AG28" s="3"/>
      <c r="AR28" s="15"/>
      <c r="AS28" s="7"/>
      <c r="AT28" s="16"/>
      <c r="BH28" s="53"/>
    </row>
    <row r="29" spans="2:60" s="1" customFormat="1" ht="15" customHeight="1">
      <c r="B29" s="2"/>
      <c r="C29" s="3"/>
      <c r="D29" s="4"/>
      <c r="E29" s="5"/>
      <c r="F29" s="4"/>
      <c r="G29" s="6"/>
      <c r="H29" s="7"/>
      <c r="I29" s="7"/>
      <c r="J29" s="21"/>
      <c r="K29" s="21"/>
      <c r="L29" s="10"/>
      <c r="M29" s="11"/>
      <c r="O29" s="12"/>
      <c r="P29" s="3"/>
      <c r="Q29" s="3"/>
      <c r="R29" s="3"/>
      <c r="S29" s="4"/>
      <c r="T29" s="3"/>
      <c r="U29" s="3"/>
      <c r="V29" s="3"/>
      <c r="W29" s="13"/>
      <c r="X29" s="9"/>
      <c r="Y29" s="3"/>
      <c r="Z29" s="14"/>
      <c r="AA29" s="9"/>
      <c r="AB29" s="3"/>
      <c r="AC29" s="13"/>
      <c r="AD29" s="9"/>
      <c r="AE29" s="3"/>
      <c r="AF29" s="13"/>
      <c r="AG29" s="3"/>
      <c r="AR29" s="15"/>
      <c r="AS29" s="8"/>
      <c r="AT29" s="16"/>
      <c r="BH29" s="53"/>
    </row>
    <row r="30" spans="2:60" s="1" customFormat="1" ht="15" customHeight="1">
      <c r="B30" s="18"/>
      <c r="C30" s="3"/>
      <c r="D30" s="4"/>
      <c r="E30" s="4"/>
      <c r="F30" s="4"/>
      <c r="G30" s="6"/>
      <c r="H30" s="7"/>
      <c r="I30" s="7"/>
      <c r="J30" s="21"/>
      <c r="K30" s="21"/>
      <c r="L30" s="10"/>
      <c r="M30" s="11"/>
      <c r="O30" s="12"/>
      <c r="P30" s="3"/>
      <c r="Q30" s="3"/>
      <c r="R30" s="3"/>
      <c r="S30" s="4"/>
      <c r="T30" s="3"/>
      <c r="U30" s="3"/>
      <c r="V30" s="3"/>
      <c r="W30" s="13"/>
      <c r="X30" s="9"/>
      <c r="Y30" s="3"/>
      <c r="Z30" s="14"/>
      <c r="AA30" s="9"/>
      <c r="AB30" s="3"/>
      <c r="AC30" s="13"/>
      <c r="AD30" s="9"/>
      <c r="AE30" s="3"/>
      <c r="AF30" s="13"/>
      <c r="AG30" s="3"/>
      <c r="AR30" s="15"/>
      <c r="AS30" s="8"/>
      <c r="AT30" s="16"/>
      <c r="BH30" s="53"/>
    </row>
    <row r="31" spans="2:60" s="1" customFormat="1" ht="15" customHeight="1">
      <c r="B31" s="2"/>
      <c r="C31" s="3"/>
      <c r="D31" s="5"/>
      <c r="E31" s="5"/>
      <c r="F31" s="4"/>
      <c r="G31" s="6"/>
      <c r="H31" s="7"/>
      <c r="I31" s="8"/>
      <c r="J31" s="9"/>
      <c r="K31" s="9"/>
      <c r="L31" s="10"/>
      <c r="M31" s="11"/>
      <c r="O31" s="17"/>
      <c r="P31" s="11"/>
      <c r="R31" s="11"/>
      <c r="S31" s="5"/>
      <c r="T31" s="11"/>
      <c r="U31" s="11"/>
      <c r="V31" s="25"/>
      <c r="W31" s="13"/>
      <c r="X31" s="10"/>
      <c r="Y31" s="11"/>
      <c r="Z31" s="14"/>
      <c r="AA31" s="10"/>
      <c r="AB31" s="11"/>
      <c r="AC31" s="13"/>
      <c r="AD31" s="10"/>
      <c r="AE31" s="11"/>
      <c r="AF31" s="13"/>
      <c r="AG31" s="11"/>
      <c r="AR31" s="15"/>
      <c r="AS31" s="8"/>
      <c r="AT31" s="16"/>
      <c r="BH31" s="53"/>
    </row>
    <row r="32" spans="2:60" s="1" customFormat="1" ht="15" customHeight="1">
      <c r="B32" s="2"/>
      <c r="C32" s="3"/>
      <c r="D32" s="5"/>
      <c r="E32" s="5"/>
      <c r="F32" s="4"/>
      <c r="G32" s="6"/>
      <c r="H32" s="7"/>
      <c r="I32" s="8"/>
      <c r="J32" s="21"/>
      <c r="K32" s="21"/>
      <c r="L32" s="10"/>
      <c r="M32" s="11"/>
      <c r="O32" s="17"/>
      <c r="P32" s="11"/>
      <c r="R32" s="11"/>
      <c r="S32" s="5"/>
      <c r="T32" s="11"/>
      <c r="U32" s="11"/>
      <c r="V32" s="25"/>
      <c r="W32" s="13"/>
      <c r="X32" s="10"/>
      <c r="Y32" s="11"/>
      <c r="Z32" s="14"/>
      <c r="AA32" s="10"/>
      <c r="AB32" s="11"/>
      <c r="AC32" s="13"/>
      <c r="AD32" s="10"/>
      <c r="AE32" s="11"/>
      <c r="AF32" s="13"/>
      <c r="AG32" s="11"/>
      <c r="AR32" s="15"/>
      <c r="AS32" s="8"/>
      <c r="AT32" s="16"/>
      <c r="BH32" s="53"/>
    </row>
    <row r="33" spans="2:60" s="1" customFormat="1" ht="15" customHeight="1">
      <c r="B33" s="2"/>
      <c r="C33" s="11"/>
      <c r="D33" s="5"/>
      <c r="E33" s="5"/>
      <c r="F33" s="4"/>
      <c r="G33" s="6"/>
      <c r="H33" s="7"/>
      <c r="I33" s="8"/>
      <c r="J33" s="9"/>
      <c r="K33" s="9"/>
      <c r="L33" s="24"/>
      <c r="M33" s="25"/>
      <c r="N33" s="11"/>
      <c r="O33" s="17"/>
      <c r="P33" s="11"/>
      <c r="Q33" s="11"/>
      <c r="R33" s="3"/>
      <c r="S33" s="5"/>
      <c r="T33" s="11"/>
      <c r="U33" s="11"/>
      <c r="V33" s="11"/>
      <c r="W33" s="13"/>
      <c r="X33" s="10"/>
      <c r="Y33" s="11"/>
      <c r="Z33" s="14"/>
      <c r="AA33" s="10"/>
      <c r="AB33" s="11"/>
      <c r="AC33" s="13"/>
      <c r="AD33" s="10"/>
      <c r="AE33" s="11"/>
      <c r="AF33" s="31"/>
      <c r="AG33" s="11"/>
      <c r="AR33" s="15"/>
      <c r="AS33" s="8"/>
      <c r="AT33" s="16"/>
      <c r="BH33" s="53"/>
    </row>
    <row r="34" spans="2:60" s="1" customFormat="1" ht="15" customHeight="1">
      <c r="B34" s="2"/>
      <c r="C34" s="11"/>
      <c r="D34" s="5"/>
      <c r="E34" s="5"/>
      <c r="F34" s="4"/>
      <c r="G34" s="6"/>
      <c r="H34" s="7"/>
      <c r="I34" s="8"/>
      <c r="J34" s="21"/>
      <c r="K34" s="21"/>
      <c r="L34" s="24"/>
      <c r="M34" s="25"/>
      <c r="N34" s="11"/>
      <c r="O34" s="17"/>
      <c r="P34" s="11"/>
      <c r="Q34" s="3"/>
      <c r="R34" s="11"/>
      <c r="S34" s="5"/>
      <c r="U34" s="11"/>
      <c r="V34" s="3"/>
      <c r="W34" s="13"/>
      <c r="X34" s="10"/>
      <c r="Y34" s="11"/>
      <c r="Z34" s="14"/>
      <c r="AA34" s="10"/>
      <c r="AB34" s="11"/>
      <c r="AC34" s="13"/>
      <c r="AD34" s="10"/>
      <c r="AE34" s="11"/>
      <c r="AF34" s="31"/>
      <c r="AG34" s="11"/>
      <c r="AR34" s="15"/>
      <c r="AS34" s="8"/>
      <c r="AT34" s="16"/>
      <c r="BH34" s="53"/>
    </row>
    <row r="35" spans="2:60" s="1" customFormat="1" ht="15" customHeight="1">
      <c r="B35" s="2"/>
      <c r="C35" s="11"/>
      <c r="D35" s="4"/>
      <c r="E35" s="5"/>
      <c r="F35" s="4"/>
      <c r="G35" s="6"/>
      <c r="H35" s="7"/>
      <c r="I35" s="7"/>
      <c r="J35" s="21"/>
      <c r="K35" s="21"/>
      <c r="L35" s="24"/>
      <c r="M35" s="25"/>
      <c r="N35" s="11"/>
      <c r="O35" s="12"/>
      <c r="P35" s="3"/>
      <c r="Q35" s="3"/>
      <c r="R35" s="3"/>
      <c r="S35" s="4"/>
      <c r="T35" s="3"/>
      <c r="U35" s="3"/>
      <c r="V35" s="3"/>
      <c r="W35" s="13"/>
      <c r="X35" s="9"/>
      <c r="Y35" s="3"/>
      <c r="Z35" s="14"/>
      <c r="AA35" s="9"/>
      <c r="AB35" s="3"/>
      <c r="AC35" s="13"/>
      <c r="AD35" s="9"/>
      <c r="AE35" s="3"/>
      <c r="AF35" s="13"/>
      <c r="AG35" s="3"/>
      <c r="AR35" s="15"/>
      <c r="AS35" s="8"/>
      <c r="AT35" s="16"/>
      <c r="BH35" s="53"/>
    </row>
    <row r="36" spans="2:60" s="1" customFormat="1" ht="15" customHeight="1">
      <c r="B36" s="2"/>
      <c r="C36" s="11"/>
      <c r="D36" s="4"/>
      <c r="E36" s="5"/>
      <c r="F36" s="4"/>
      <c r="G36" s="6"/>
      <c r="H36" s="7"/>
      <c r="I36" s="7"/>
      <c r="J36" s="21"/>
      <c r="K36" s="21"/>
      <c r="L36" s="24"/>
      <c r="M36" s="25"/>
      <c r="N36" s="11"/>
      <c r="O36" s="12"/>
      <c r="P36" s="3"/>
      <c r="Q36" s="3"/>
      <c r="R36" s="3"/>
      <c r="S36" s="4"/>
      <c r="T36" s="3"/>
      <c r="U36" s="3"/>
      <c r="V36" s="3"/>
      <c r="W36" s="13"/>
      <c r="X36" s="9"/>
      <c r="Y36" s="3"/>
      <c r="Z36" s="14"/>
      <c r="AA36" s="9"/>
      <c r="AB36" s="3"/>
      <c r="AC36" s="13"/>
      <c r="AD36" s="9"/>
      <c r="AE36" s="3"/>
      <c r="AF36" s="13"/>
      <c r="AG36" s="3"/>
      <c r="AR36" s="15"/>
      <c r="AS36" s="8"/>
      <c r="AT36" s="16"/>
      <c r="BH36" s="53"/>
    </row>
    <row r="37" spans="2:60" s="1" customFormat="1" ht="15" customHeight="1">
      <c r="B37" s="18"/>
      <c r="C37" s="19"/>
      <c r="D37" s="4"/>
      <c r="E37" s="5"/>
      <c r="F37" s="20"/>
      <c r="G37" s="6"/>
      <c r="H37" s="7"/>
      <c r="I37" s="8"/>
      <c r="J37" s="9"/>
      <c r="K37" s="9"/>
      <c r="L37" s="27"/>
      <c r="M37" s="11"/>
      <c r="N37" s="11"/>
      <c r="O37" s="12"/>
      <c r="P37" s="11"/>
      <c r="Q37" s="11"/>
      <c r="R37" s="3"/>
      <c r="S37" s="4"/>
      <c r="T37" s="11"/>
      <c r="U37" s="11"/>
      <c r="V37" s="11"/>
      <c r="W37" s="13"/>
      <c r="X37" s="10"/>
      <c r="Y37" s="11"/>
      <c r="Z37" s="14"/>
      <c r="AA37" s="10"/>
      <c r="AB37" s="11"/>
      <c r="AC37" s="13"/>
      <c r="AD37" s="22"/>
      <c r="AE37" s="11"/>
      <c r="AF37" s="13"/>
      <c r="AG37" s="3"/>
      <c r="AR37" s="15"/>
      <c r="AS37" s="8"/>
      <c r="AT37" s="16"/>
      <c r="BH37" s="53"/>
    </row>
    <row r="38" spans="2:60" s="1" customFormat="1" ht="15" customHeight="1">
      <c r="B38" s="2"/>
      <c r="C38" s="11"/>
      <c r="D38" s="4"/>
      <c r="E38" s="4"/>
      <c r="F38" s="4"/>
      <c r="G38" s="6"/>
      <c r="H38" s="7"/>
      <c r="I38" s="8"/>
      <c r="J38" s="9"/>
      <c r="K38" s="9"/>
      <c r="L38" s="27"/>
      <c r="M38" s="11"/>
      <c r="N38" s="11"/>
      <c r="O38" s="12"/>
      <c r="P38" s="11"/>
      <c r="Q38" s="11"/>
      <c r="R38" s="3"/>
      <c r="S38" s="4"/>
      <c r="T38" s="11"/>
      <c r="U38" s="11"/>
      <c r="V38" s="11"/>
      <c r="W38" s="13"/>
      <c r="X38" s="10"/>
      <c r="Y38" s="3"/>
      <c r="Z38" s="13"/>
      <c r="AA38" s="9"/>
      <c r="AB38" s="11"/>
      <c r="AC38" s="13"/>
      <c r="AD38" s="22"/>
      <c r="AE38" s="11"/>
      <c r="AF38" s="13"/>
      <c r="AG38" s="3"/>
      <c r="AR38" s="15"/>
      <c r="AS38" s="8"/>
      <c r="AT38" s="16"/>
      <c r="BH38" s="53"/>
    </row>
    <row r="39" spans="2:60" s="1" customFormat="1" ht="15" customHeight="1">
      <c r="B39" s="18"/>
      <c r="C39" s="19"/>
      <c r="D39" s="4"/>
      <c r="E39" s="4"/>
      <c r="F39" s="20"/>
      <c r="G39" s="6"/>
      <c r="H39" s="7"/>
      <c r="I39" s="32"/>
      <c r="J39" s="9"/>
      <c r="K39" s="9"/>
      <c r="L39" s="27"/>
      <c r="M39" s="11"/>
      <c r="N39" s="11"/>
      <c r="O39" s="12"/>
      <c r="P39" s="3"/>
      <c r="Q39" s="11"/>
      <c r="R39" s="3"/>
      <c r="S39" s="4"/>
      <c r="T39" s="3"/>
      <c r="U39" s="3"/>
      <c r="V39" s="3"/>
      <c r="W39" s="13"/>
      <c r="X39" s="9"/>
      <c r="Y39" s="11"/>
      <c r="Z39" s="14"/>
      <c r="AA39" s="10"/>
      <c r="AB39" s="11"/>
      <c r="AC39" s="13"/>
      <c r="AD39" s="10"/>
      <c r="AE39" s="11"/>
      <c r="AF39" s="13"/>
      <c r="AG39" s="11"/>
      <c r="AR39" s="15"/>
      <c r="AS39" s="8"/>
      <c r="AT39" s="16"/>
      <c r="BH39" s="53"/>
    </row>
    <row r="40" spans="2:60" s="1" customFormat="1" ht="15" customHeight="1">
      <c r="B40" s="2"/>
      <c r="C40" s="11"/>
      <c r="D40" s="5"/>
      <c r="E40" s="5"/>
      <c r="F40" s="4"/>
      <c r="G40" s="6"/>
      <c r="H40" s="7"/>
      <c r="I40" s="33"/>
      <c r="J40" s="9"/>
      <c r="K40" s="9"/>
      <c r="L40" s="27"/>
      <c r="M40" s="11"/>
      <c r="N40" s="11"/>
      <c r="O40" s="12"/>
      <c r="P40" s="11"/>
      <c r="Q40" s="11"/>
      <c r="R40" s="3"/>
      <c r="S40" s="4"/>
      <c r="T40" s="3"/>
      <c r="U40" s="3"/>
      <c r="V40" s="11"/>
      <c r="W40" s="31"/>
      <c r="X40" s="9"/>
      <c r="Y40" s="3"/>
      <c r="Z40" s="34"/>
      <c r="AA40" s="10"/>
      <c r="AB40" s="11"/>
      <c r="AC40" s="31"/>
      <c r="AD40" s="10"/>
      <c r="AE40" s="11"/>
      <c r="AF40" s="31"/>
      <c r="AG40" s="11"/>
      <c r="AR40" s="15"/>
      <c r="AS40" s="8"/>
      <c r="AT40" s="16"/>
      <c r="BH40" s="53"/>
    </row>
    <row r="41" spans="2:60" s="1" customFormat="1" ht="15" customHeight="1">
      <c r="B41" s="18"/>
      <c r="C41" s="19"/>
      <c r="D41" s="5"/>
      <c r="E41" s="5"/>
      <c r="F41" s="20"/>
      <c r="G41" s="6"/>
      <c r="H41" s="7"/>
      <c r="I41" s="8"/>
      <c r="J41" s="21"/>
      <c r="K41" s="21"/>
      <c r="L41" s="27"/>
      <c r="M41" s="11"/>
      <c r="N41" s="11"/>
      <c r="O41" s="12"/>
      <c r="P41" s="11"/>
      <c r="Q41" s="11"/>
      <c r="R41" s="3"/>
      <c r="S41" s="4"/>
      <c r="T41" s="3"/>
      <c r="U41" s="3"/>
      <c r="V41" s="11"/>
      <c r="W41" s="13"/>
      <c r="X41" s="9"/>
      <c r="Y41" s="3"/>
      <c r="Z41" s="14"/>
      <c r="AA41" s="10"/>
      <c r="AB41" s="11"/>
      <c r="AC41" s="13"/>
      <c r="AD41" s="10"/>
      <c r="AE41" s="11"/>
      <c r="AF41" s="13"/>
      <c r="AG41" s="11"/>
      <c r="AR41" s="15"/>
      <c r="AS41" s="8"/>
      <c r="AT41" s="16"/>
      <c r="BH41" s="53"/>
    </row>
    <row r="42" spans="2:60" s="1" customFormat="1" ht="15" customHeight="1">
      <c r="B42" s="18"/>
      <c r="C42" s="19"/>
      <c r="D42" s="5"/>
      <c r="E42" s="5"/>
      <c r="F42" s="20"/>
      <c r="G42" s="6"/>
      <c r="H42" s="7"/>
      <c r="I42" s="8"/>
      <c r="J42" s="21"/>
      <c r="K42" s="21"/>
      <c r="L42" s="27"/>
      <c r="M42" s="11"/>
      <c r="N42" s="11"/>
      <c r="O42" s="12"/>
      <c r="P42" s="11"/>
      <c r="Q42" s="3"/>
      <c r="R42" s="3"/>
      <c r="S42" s="4"/>
      <c r="T42" s="3"/>
      <c r="U42" s="3"/>
      <c r="V42" s="11"/>
      <c r="W42" s="13"/>
      <c r="X42" s="9"/>
      <c r="Y42" s="3"/>
      <c r="Z42" s="14"/>
      <c r="AA42" s="10"/>
      <c r="AB42" s="11"/>
      <c r="AC42" s="13"/>
      <c r="AD42" s="10"/>
      <c r="AE42" s="11"/>
      <c r="AF42" s="13"/>
      <c r="AG42" s="11"/>
      <c r="AR42" s="15"/>
      <c r="AS42" s="8"/>
      <c r="AT42" s="16"/>
      <c r="BH42" s="53"/>
    </row>
    <row r="43" spans="2:60" s="1" customFormat="1" ht="15" customHeight="1">
      <c r="B43" s="18"/>
      <c r="C43" s="3"/>
      <c r="D43" s="4"/>
      <c r="E43" s="5"/>
      <c r="F43" s="4"/>
      <c r="G43" s="6"/>
      <c r="H43" s="7"/>
      <c r="I43" s="8"/>
      <c r="J43" s="9"/>
      <c r="K43" s="9"/>
      <c r="L43" s="9"/>
      <c r="M43" s="3"/>
      <c r="N43" s="11"/>
      <c r="O43" s="12"/>
      <c r="P43" s="11"/>
      <c r="Q43" s="11"/>
      <c r="R43" s="3"/>
      <c r="S43" s="4"/>
      <c r="T43" s="11"/>
      <c r="U43" s="3"/>
      <c r="V43" s="11"/>
      <c r="W43" s="13"/>
      <c r="X43" s="10"/>
      <c r="Y43" s="3"/>
      <c r="Z43" s="14"/>
      <c r="AA43" s="9"/>
      <c r="AB43" s="11"/>
      <c r="AC43" s="13"/>
      <c r="AD43" s="22"/>
      <c r="AE43" s="11"/>
      <c r="AF43" s="13"/>
      <c r="AG43" s="3"/>
      <c r="AR43" s="15"/>
      <c r="AS43" s="8"/>
      <c r="AT43" s="16"/>
      <c r="BH43" s="53"/>
    </row>
    <row r="44" spans="2:60" s="1" customFormat="1" ht="15" customHeight="1">
      <c r="B44" s="37"/>
      <c r="C44" s="25"/>
      <c r="D44" s="5"/>
      <c r="E44" s="5"/>
      <c r="F44" s="4"/>
      <c r="G44" s="6"/>
      <c r="H44" s="7"/>
      <c r="I44" s="8"/>
      <c r="J44" s="21"/>
      <c r="K44" s="21"/>
      <c r="L44" s="9"/>
      <c r="M44" s="3"/>
      <c r="N44" s="11"/>
      <c r="O44" s="17"/>
      <c r="P44" s="35"/>
      <c r="Q44" s="3"/>
      <c r="R44" s="11"/>
      <c r="S44" s="4"/>
      <c r="T44" s="36"/>
      <c r="U44" s="36"/>
      <c r="W44" s="13"/>
      <c r="X44" s="10"/>
      <c r="Y44" s="11"/>
      <c r="Z44" s="14"/>
      <c r="AA44" s="10"/>
      <c r="AB44" s="11"/>
      <c r="AC44" s="14"/>
      <c r="AD44" s="10"/>
      <c r="AE44" s="11"/>
      <c r="AF44" s="13"/>
      <c r="AG44" s="11"/>
      <c r="AR44" s="15"/>
      <c r="AS44" s="8"/>
      <c r="AT44" s="16"/>
      <c r="BH44" s="53"/>
    </row>
    <row r="45" spans="2:60" s="1" customFormat="1" ht="15" customHeight="1">
      <c r="B45" s="2"/>
      <c r="C45" s="11"/>
      <c r="D45" s="5"/>
      <c r="E45" s="5"/>
      <c r="F45" s="4"/>
      <c r="G45" s="6"/>
      <c r="H45" s="7"/>
      <c r="I45" s="8"/>
      <c r="J45" s="21"/>
      <c r="K45" s="21"/>
      <c r="L45" s="10"/>
      <c r="M45" s="11"/>
      <c r="N45" s="11"/>
      <c r="O45" s="17"/>
      <c r="P45" s="11"/>
      <c r="Q45" s="25"/>
      <c r="R45" s="11"/>
      <c r="S45" s="4"/>
      <c r="T45" s="11"/>
      <c r="U45" s="11"/>
      <c r="V45" s="11"/>
      <c r="W45" s="13"/>
      <c r="X45" s="10"/>
      <c r="Y45" s="11"/>
      <c r="Z45" s="14"/>
      <c r="AA45" s="10"/>
      <c r="AB45" s="11"/>
      <c r="AC45" s="13"/>
      <c r="AD45" s="10"/>
      <c r="AE45" s="11"/>
      <c r="AF45" s="13"/>
      <c r="AG45" s="11"/>
      <c r="AR45" s="15"/>
      <c r="AS45" s="8"/>
      <c r="AT45" s="16"/>
      <c r="BH45" s="53"/>
    </row>
    <row r="46" spans="2:60" s="1" customFormat="1" ht="15" customHeight="1">
      <c r="B46" s="2"/>
      <c r="C46" s="11"/>
      <c r="D46" s="28"/>
      <c r="E46" s="28"/>
      <c r="F46" s="4"/>
      <c r="G46" s="6"/>
      <c r="H46" s="7"/>
      <c r="I46" s="8"/>
      <c r="J46" s="27"/>
      <c r="K46" s="27"/>
      <c r="L46" s="10"/>
      <c r="M46" s="11"/>
      <c r="N46" s="11"/>
      <c r="O46" s="38"/>
      <c r="P46" s="25"/>
      <c r="Q46" s="3"/>
      <c r="R46" s="25"/>
      <c r="S46" s="28"/>
      <c r="T46" s="25"/>
      <c r="U46" s="25"/>
      <c r="V46" s="25"/>
      <c r="X46" s="24"/>
      <c r="Y46" s="11"/>
      <c r="Z46" s="14"/>
      <c r="AA46" s="10"/>
      <c r="AB46" s="11"/>
      <c r="AC46" s="13"/>
      <c r="AD46" s="10"/>
      <c r="AE46" s="11"/>
      <c r="AF46" s="13"/>
      <c r="AG46" s="11"/>
      <c r="AR46" s="15"/>
      <c r="AS46" s="8"/>
      <c r="AT46" s="16"/>
      <c r="BH46" s="53"/>
    </row>
    <row r="47" spans="2:60" s="1" customFormat="1" ht="15" customHeight="1">
      <c r="B47" s="18"/>
      <c r="C47" s="19"/>
      <c r="D47" s="4"/>
      <c r="E47" s="4"/>
      <c r="F47" s="20"/>
      <c r="G47" s="6"/>
      <c r="H47" s="7"/>
      <c r="I47" s="8"/>
      <c r="J47" s="9"/>
      <c r="K47" s="9"/>
      <c r="L47" s="10"/>
      <c r="M47" s="11"/>
      <c r="N47" s="11"/>
      <c r="O47" s="12"/>
      <c r="P47" s="11"/>
      <c r="Q47" s="11"/>
      <c r="R47" s="3"/>
      <c r="S47" s="4"/>
      <c r="T47" s="11"/>
      <c r="U47" s="11"/>
      <c r="V47" s="11"/>
      <c r="W47" s="13"/>
      <c r="X47" s="10"/>
      <c r="Y47" s="11"/>
      <c r="Z47" s="14"/>
      <c r="AA47" s="10"/>
      <c r="AB47" s="11"/>
      <c r="AC47" s="13"/>
      <c r="AD47" s="22"/>
      <c r="AE47" s="11"/>
      <c r="AF47" s="13"/>
      <c r="AG47" s="3"/>
      <c r="AR47" s="15"/>
      <c r="AS47" s="8"/>
      <c r="AT47" s="16"/>
      <c r="BH47" s="53"/>
    </row>
    <row r="48" spans="2:60" s="1" customFormat="1" ht="15" customHeight="1">
      <c r="B48" s="2"/>
      <c r="C48" s="11"/>
      <c r="D48" s="5"/>
      <c r="E48" s="5"/>
      <c r="F48" s="4"/>
      <c r="G48" s="6"/>
      <c r="H48" s="7"/>
      <c r="I48" s="8"/>
      <c r="J48" s="9"/>
      <c r="K48" s="9"/>
      <c r="L48" s="10"/>
      <c r="M48" s="11"/>
      <c r="N48" s="11"/>
      <c r="O48" s="17"/>
      <c r="P48" s="3"/>
      <c r="Q48" s="11"/>
      <c r="R48" s="11"/>
      <c r="S48" s="4"/>
      <c r="T48" s="11"/>
      <c r="U48" s="11"/>
      <c r="V48" s="11"/>
      <c r="W48" s="13"/>
      <c r="X48" s="10"/>
      <c r="Y48" s="11"/>
      <c r="Z48" s="14"/>
      <c r="AA48" s="10"/>
      <c r="AB48" s="11"/>
      <c r="AC48" s="13"/>
      <c r="AD48" s="10"/>
      <c r="AE48" s="11"/>
      <c r="AF48" s="13"/>
      <c r="AG48" s="11"/>
      <c r="AR48" s="15"/>
      <c r="AS48" s="8"/>
      <c r="AT48" s="16"/>
      <c r="BH48" s="53"/>
    </row>
    <row r="49" spans="2:60" s="1" customFormat="1" ht="15" customHeight="1">
      <c r="B49" s="18"/>
      <c r="C49" s="19"/>
      <c r="D49" s="4"/>
      <c r="E49" s="4"/>
      <c r="F49" s="20"/>
      <c r="G49" s="6"/>
      <c r="H49" s="7"/>
      <c r="I49" s="8"/>
      <c r="J49" s="9"/>
      <c r="K49" s="9"/>
      <c r="L49" s="10"/>
      <c r="M49" s="11"/>
      <c r="N49" s="11"/>
      <c r="O49" s="12"/>
      <c r="P49" s="11"/>
      <c r="Q49" s="3"/>
      <c r="R49" s="3"/>
      <c r="S49" s="4"/>
      <c r="T49" s="11"/>
      <c r="U49" s="11"/>
      <c r="V49" s="11"/>
      <c r="W49" s="13"/>
      <c r="X49" s="10"/>
      <c r="Y49" s="11"/>
      <c r="Z49" s="14"/>
      <c r="AA49" s="10"/>
      <c r="AB49" s="11"/>
      <c r="AC49" s="13"/>
      <c r="AD49" s="22"/>
      <c r="AE49" s="11"/>
      <c r="AF49" s="13"/>
      <c r="AG49" s="3"/>
      <c r="AR49" s="15"/>
      <c r="AS49" s="8"/>
      <c r="AT49" s="16"/>
      <c r="BH49" s="53"/>
    </row>
    <row r="50" spans="2:60" s="1" customFormat="1" ht="15" customHeight="1">
      <c r="B50" s="18"/>
      <c r="C50" s="19"/>
      <c r="D50" s="4"/>
      <c r="E50" s="4"/>
      <c r="F50" s="20"/>
      <c r="G50" s="6"/>
      <c r="H50" s="7"/>
      <c r="I50" s="8"/>
      <c r="J50" s="9"/>
      <c r="K50" s="9"/>
      <c r="L50" s="10"/>
      <c r="M50" s="11"/>
      <c r="N50" s="11"/>
      <c r="O50" s="12"/>
      <c r="P50" s="11"/>
      <c r="Q50" s="11"/>
      <c r="R50" s="3"/>
      <c r="S50" s="4"/>
      <c r="T50" s="11"/>
      <c r="U50" s="11"/>
      <c r="V50" s="11"/>
      <c r="W50" s="13"/>
      <c r="X50" s="10"/>
      <c r="Y50" s="11"/>
      <c r="Z50" s="14"/>
      <c r="AA50" s="10"/>
      <c r="AB50" s="11"/>
      <c r="AC50" s="13"/>
      <c r="AD50" s="22"/>
      <c r="AE50" s="11"/>
      <c r="AF50" s="13"/>
      <c r="AG50" s="3"/>
      <c r="AR50" s="15"/>
      <c r="AS50" s="8"/>
      <c r="AT50" s="16"/>
      <c r="BH50" s="53"/>
    </row>
    <row r="51" spans="2:60" s="1" customFormat="1" ht="15" customHeight="1">
      <c r="B51" s="18"/>
      <c r="C51" s="3"/>
      <c r="D51" s="5"/>
      <c r="E51" s="5"/>
      <c r="F51" s="4"/>
      <c r="G51" s="6"/>
      <c r="H51" s="7"/>
      <c r="I51" s="8"/>
      <c r="J51" s="9"/>
      <c r="K51" s="9"/>
      <c r="L51" s="10"/>
      <c r="M51" s="11"/>
      <c r="N51" s="11"/>
      <c r="O51" s="17"/>
      <c r="P51" s="11"/>
      <c r="R51" s="11"/>
      <c r="S51" s="5"/>
      <c r="T51" s="11"/>
      <c r="U51" s="11"/>
      <c r="V51" s="11"/>
      <c r="W51" s="13"/>
      <c r="X51" s="10"/>
      <c r="Y51" s="11"/>
      <c r="Z51" s="14"/>
      <c r="AA51" s="10"/>
      <c r="AB51" s="11"/>
      <c r="AC51" s="13"/>
      <c r="AD51" s="10"/>
      <c r="AE51" s="11"/>
      <c r="AF51" s="13"/>
      <c r="AG51" s="11"/>
      <c r="AR51" s="15"/>
      <c r="AS51" s="8"/>
      <c r="AT51" s="16"/>
      <c r="BH51" s="53"/>
    </row>
    <row r="52" spans="2:60" s="1" customFormat="1" ht="15" customHeight="1">
      <c r="B52" s="18"/>
      <c r="C52" s="3"/>
      <c r="D52" s="4"/>
      <c r="E52" s="4"/>
      <c r="F52" s="4"/>
      <c r="G52" s="6"/>
      <c r="H52" s="7"/>
      <c r="I52" s="7"/>
      <c r="J52" s="9"/>
      <c r="K52" s="9"/>
      <c r="L52" s="10"/>
      <c r="M52" s="11"/>
      <c r="N52" s="11"/>
      <c r="O52" s="17"/>
      <c r="P52" s="3"/>
      <c r="Q52" s="3"/>
      <c r="R52" s="3"/>
      <c r="S52" s="5"/>
      <c r="T52" s="3"/>
      <c r="U52" s="3"/>
      <c r="V52" s="3"/>
      <c r="W52" s="13"/>
      <c r="X52" s="9"/>
      <c r="Y52" s="11"/>
      <c r="Z52" s="14"/>
      <c r="AA52" s="9"/>
      <c r="AB52" s="11"/>
      <c r="AC52" s="13"/>
      <c r="AD52" s="9"/>
      <c r="AE52" s="3"/>
      <c r="AF52" s="13"/>
      <c r="AG52" s="3"/>
      <c r="AR52" s="15"/>
      <c r="AS52" s="8"/>
      <c r="AT52" s="16"/>
      <c r="BH52" s="53"/>
    </row>
    <row r="53" spans="2:60" s="1" customFormat="1" ht="15" customHeight="1">
      <c r="B53" s="18"/>
      <c r="C53" s="3"/>
      <c r="D53" s="5"/>
      <c r="E53" s="5"/>
      <c r="F53" s="4"/>
      <c r="G53" s="6"/>
      <c r="H53" s="7"/>
      <c r="I53" s="8"/>
      <c r="J53" s="9"/>
      <c r="K53" s="9"/>
      <c r="L53" s="10"/>
      <c r="M53" s="11"/>
      <c r="N53" s="11"/>
      <c r="O53" s="17"/>
      <c r="P53" s="11"/>
      <c r="Q53" s="11"/>
      <c r="R53" s="11"/>
      <c r="S53" s="5"/>
      <c r="T53" s="11"/>
      <c r="U53" s="11"/>
      <c r="V53" s="11"/>
      <c r="W53" s="13"/>
      <c r="X53" s="10"/>
      <c r="Y53" s="11"/>
      <c r="Z53" s="14"/>
      <c r="AA53" s="10"/>
      <c r="AB53" s="11"/>
      <c r="AC53" s="13"/>
      <c r="AD53" s="10"/>
      <c r="AE53" s="11"/>
      <c r="AF53" s="13"/>
      <c r="AG53" s="11"/>
      <c r="AR53" s="15"/>
      <c r="AS53" s="8"/>
      <c r="AT53" s="16"/>
      <c r="BH53" s="53"/>
    </row>
    <row r="54" spans="2:60" s="1" customFormat="1" ht="15" customHeight="1">
      <c r="B54" s="18"/>
      <c r="C54" s="19"/>
      <c r="D54" s="5"/>
      <c r="E54" s="5"/>
      <c r="F54" s="20"/>
      <c r="G54" s="6"/>
      <c r="H54" s="7"/>
      <c r="I54" s="8"/>
      <c r="J54" s="9"/>
      <c r="K54" s="9"/>
      <c r="L54" s="10"/>
      <c r="M54" s="11"/>
      <c r="N54" s="11"/>
      <c r="O54" s="17"/>
      <c r="P54" s="11"/>
      <c r="Q54" s="3"/>
      <c r="R54" s="11"/>
      <c r="S54" s="5"/>
      <c r="T54" s="11"/>
      <c r="U54" s="11"/>
      <c r="V54" s="11"/>
      <c r="W54" s="13"/>
      <c r="X54" s="10"/>
      <c r="Y54" s="11"/>
      <c r="Z54" s="14"/>
      <c r="AA54" s="10"/>
      <c r="AB54" s="11"/>
      <c r="AC54" s="13"/>
      <c r="AD54" s="10"/>
      <c r="AE54" s="11"/>
      <c r="AF54" s="13"/>
      <c r="AG54" s="11"/>
      <c r="AR54" s="15"/>
      <c r="AS54" s="8"/>
      <c r="AT54" s="16"/>
      <c r="BH54" s="53"/>
    </row>
    <row r="55" spans="2:60" s="1" customFormat="1" ht="15" customHeight="1">
      <c r="B55" s="2"/>
      <c r="C55" s="11"/>
      <c r="D55" s="4"/>
      <c r="E55" s="4"/>
      <c r="F55" s="4"/>
      <c r="G55" s="6"/>
      <c r="H55" s="7"/>
      <c r="I55" s="8"/>
      <c r="J55" s="21"/>
      <c r="K55" s="21"/>
      <c r="L55" s="10"/>
      <c r="M55" s="11"/>
      <c r="N55" s="11"/>
      <c r="O55" s="12"/>
      <c r="P55" s="3"/>
      <c r="Q55" s="3"/>
      <c r="R55" s="3"/>
      <c r="S55" s="4"/>
      <c r="T55" s="3"/>
      <c r="U55" s="3"/>
      <c r="V55" s="3"/>
      <c r="W55" s="13"/>
      <c r="X55" s="9"/>
      <c r="Y55" s="11"/>
      <c r="Z55" s="14"/>
      <c r="AA55" s="9"/>
      <c r="AB55" s="3"/>
      <c r="AC55" s="13"/>
      <c r="AD55" s="9"/>
      <c r="AE55" s="3"/>
      <c r="AF55" s="13"/>
      <c r="AG55" s="3"/>
      <c r="AR55" s="15"/>
      <c r="AS55" s="8"/>
      <c r="AT55" s="16"/>
      <c r="BH55" s="53"/>
    </row>
    <row r="56" spans="2:60" s="1" customFormat="1" ht="15" customHeight="1">
      <c r="B56" s="18"/>
      <c r="C56" s="19"/>
      <c r="D56" s="5"/>
      <c r="E56" s="5"/>
      <c r="F56" s="20"/>
      <c r="G56" s="6"/>
      <c r="H56" s="7"/>
      <c r="I56" s="7"/>
      <c r="J56" s="9"/>
      <c r="K56" s="9"/>
      <c r="L56" s="10"/>
      <c r="M56" s="11"/>
      <c r="N56" s="11"/>
      <c r="O56" s="17"/>
      <c r="P56" s="11"/>
      <c r="Q56" s="3"/>
      <c r="R56" s="3"/>
      <c r="S56" s="5"/>
      <c r="T56" s="3"/>
      <c r="U56" s="3"/>
      <c r="V56" s="11"/>
      <c r="W56" s="13"/>
      <c r="X56" s="9"/>
      <c r="Y56" s="11"/>
      <c r="Z56" s="14"/>
      <c r="AA56" s="10"/>
      <c r="AB56" s="11"/>
      <c r="AC56" s="13"/>
      <c r="AD56" s="10"/>
      <c r="AE56" s="11"/>
      <c r="AF56" s="13"/>
      <c r="AG56" s="11"/>
      <c r="AR56" s="15"/>
      <c r="AS56" s="8"/>
      <c r="AT56" s="16"/>
      <c r="BH56" s="53"/>
    </row>
    <row r="57" spans="2:60" s="1" customFormat="1" ht="15" customHeight="1">
      <c r="B57" s="2"/>
      <c r="C57" s="11"/>
      <c r="D57" s="5"/>
      <c r="E57" s="5"/>
      <c r="F57" s="4"/>
      <c r="G57" s="6"/>
      <c r="H57" s="7"/>
      <c r="I57" s="8"/>
      <c r="J57" s="21"/>
      <c r="K57" s="21"/>
      <c r="L57" s="10"/>
      <c r="M57" s="11"/>
      <c r="N57" s="11"/>
      <c r="O57" s="17"/>
      <c r="P57" s="11"/>
      <c r="Q57" s="11"/>
      <c r="R57" s="11"/>
      <c r="S57" s="5"/>
      <c r="T57" s="11"/>
      <c r="U57" s="11"/>
      <c r="V57" s="11"/>
      <c r="W57" s="13"/>
      <c r="X57" s="10"/>
      <c r="Y57" s="11"/>
      <c r="Z57" s="14"/>
      <c r="AA57" s="10"/>
      <c r="AB57" s="11"/>
      <c r="AC57" s="13"/>
      <c r="AD57" s="10"/>
      <c r="AE57" s="11"/>
      <c r="AF57" s="13"/>
      <c r="AG57" s="11"/>
      <c r="AR57" s="15"/>
      <c r="AS57" s="8"/>
      <c r="AT57" s="16"/>
      <c r="BH57" s="53"/>
    </row>
    <row r="58" spans="2:252" s="1" customFormat="1" ht="15" customHeight="1">
      <c r="B58" s="18"/>
      <c r="C58" s="19"/>
      <c r="D58" s="4"/>
      <c r="E58" s="4"/>
      <c r="F58" s="20"/>
      <c r="G58" s="6"/>
      <c r="H58" s="7"/>
      <c r="I58"/>
      <c r="J58" s="21"/>
      <c r="K58"/>
      <c r="L58" s="10"/>
      <c r="M58" s="11"/>
      <c r="N58" s="11"/>
      <c r="O58" s="17"/>
      <c r="P58" s="3"/>
      <c r="Q58" s="11"/>
      <c r="R58" s="3"/>
      <c r="S58" s="4"/>
      <c r="T58"/>
      <c r="U58"/>
      <c r="V58"/>
      <c r="W58"/>
      <c r="X58"/>
      <c r="Y58" s="3"/>
      <c r="Z58" s="14"/>
      <c r="AA58" s="9"/>
      <c r="AB58"/>
      <c r="AC58"/>
      <c r="AD58" s="51"/>
      <c r="AE58"/>
      <c r="AF58"/>
      <c r="AG58"/>
      <c r="AR58" s="15"/>
      <c r="AS58"/>
      <c r="AT58" s="16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 s="53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2:252" s="1" customFormat="1" ht="15" customHeight="1">
      <c r="B59" s="18"/>
      <c r="C59" s="19"/>
      <c r="D59" s="4"/>
      <c r="E59" s="4"/>
      <c r="F59" s="20"/>
      <c r="G59" s="6"/>
      <c r="H59" s="7"/>
      <c r="I59"/>
      <c r="J59" s="21"/>
      <c r="K59"/>
      <c r="L59" s="10"/>
      <c r="M59" s="11"/>
      <c r="N59" s="11"/>
      <c r="O59" s="17"/>
      <c r="P59" s="3"/>
      <c r="Q59" s="11"/>
      <c r="R59" s="3"/>
      <c r="S59" s="4"/>
      <c r="T59"/>
      <c r="U59"/>
      <c r="V59"/>
      <c r="W59"/>
      <c r="X59"/>
      <c r="Y59" s="3"/>
      <c r="Z59" s="14"/>
      <c r="AA59" s="9"/>
      <c r="AB59"/>
      <c r="AC59"/>
      <c r="AD59" s="51"/>
      <c r="AE59"/>
      <c r="AF59"/>
      <c r="AG59"/>
      <c r="AR59" s="15"/>
      <c r="AS59"/>
      <c r="AT59" s="16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 s="53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2:252" s="1" customFormat="1" ht="15" customHeight="1">
      <c r="B60" s="18"/>
      <c r="C60" s="19"/>
      <c r="D60" s="4"/>
      <c r="E60" s="4"/>
      <c r="F60" s="20"/>
      <c r="G60" s="6"/>
      <c r="H60" s="7"/>
      <c r="I60"/>
      <c r="J60" s="21"/>
      <c r="K60"/>
      <c r="L60" s="10"/>
      <c r="M60" s="11"/>
      <c r="N60" s="11"/>
      <c r="O60" s="17"/>
      <c r="P60" s="3"/>
      <c r="Q60" s="11"/>
      <c r="R60" s="3"/>
      <c r="S60" s="4"/>
      <c r="T60"/>
      <c r="U60" s="3"/>
      <c r="V60"/>
      <c r="W60"/>
      <c r="X60"/>
      <c r="Y60" s="3"/>
      <c r="Z60" s="14"/>
      <c r="AA60" s="9"/>
      <c r="AB60"/>
      <c r="AC60"/>
      <c r="AD60" s="51"/>
      <c r="AE60"/>
      <c r="AF60"/>
      <c r="AG60"/>
      <c r="AR60" s="15"/>
      <c r="AS60"/>
      <c r="AT60" s="16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 s="53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2:60" s="1" customFormat="1" ht="15" customHeight="1">
      <c r="B61" s="18"/>
      <c r="C61" s="19"/>
      <c r="D61" s="4"/>
      <c r="E61" s="4"/>
      <c r="F61" s="20"/>
      <c r="G61" s="6"/>
      <c r="H61" s="7"/>
      <c r="I61" s="7"/>
      <c r="J61" s="21"/>
      <c r="K61" s="21"/>
      <c r="L61" s="10"/>
      <c r="M61" s="11"/>
      <c r="N61" s="11"/>
      <c r="O61" s="12"/>
      <c r="P61" s="3"/>
      <c r="Q61" s="3"/>
      <c r="R61" s="3"/>
      <c r="S61" s="4"/>
      <c r="T61" s="3"/>
      <c r="U61" s="3"/>
      <c r="V61" s="3"/>
      <c r="W61" s="13"/>
      <c r="X61" s="9"/>
      <c r="Y61" s="3"/>
      <c r="Z61" s="14"/>
      <c r="AA61" s="9"/>
      <c r="AB61" s="3"/>
      <c r="AC61" s="13"/>
      <c r="AD61" s="9"/>
      <c r="AE61" s="3"/>
      <c r="AF61" s="13"/>
      <c r="AG61" s="3"/>
      <c r="AR61" s="15"/>
      <c r="AS61" s="7"/>
      <c r="AT61" s="16"/>
      <c r="BH61" s="53"/>
    </row>
    <row r="62" spans="2:60" s="1" customFormat="1" ht="15" customHeight="1">
      <c r="B62" s="18"/>
      <c r="C62" s="19"/>
      <c r="D62" s="4"/>
      <c r="E62" s="4"/>
      <c r="F62" s="20"/>
      <c r="G62" s="6"/>
      <c r="H62" s="7"/>
      <c r="I62" s="7"/>
      <c r="J62" s="21"/>
      <c r="K62" s="21"/>
      <c r="L62" s="10"/>
      <c r="M62" s="11"/>
      <c r="N62" s="11"/>
      <c r="O62" s="12"/>
      <c r="P62" s="3"/>
      <c r="Q62" s="3"/>
      <c r="R62" s="3"/>
      <c r="S62" s="4"/>
      <c r="T62" s="3"/>
      <c r="U62" s="3"/>
      <c r="V62" s="3"/>
      <c r="W62" s="13"/>
      <c r="X62" s="9"/>
      <c r="Y62" s="3"/>
      <c r="Z62" s="14"/>
      <c r="AA62" s="9"/>
      <c r="AB62" s="3"/>
      <c r="AC62" s="14"/>
      <c r="AD62" s="9"/>
      <c r="AE62" s="3"/>
      <c r="AF62" s="13"/>
      <c r="AG62" s="3"/>
      <c r="AR62" s="15"/>
      <c r="AS62" s="7"/>
      <c r="AT62" s="16"/>
      <c r="BH62" s="53"/>
    </row>
    <row r="63" spans="2:60" s="1" customFormat="1" ht="15" customHeight="1">
      <c r="B63" s="18"/>
      <c r="C63" s="3"/>
      <c r="D63" s="4"/>
      <c r="E63" s="4"/>
      <c r="F63" s="4"/>
      <c r="G63" s="6"/>
      <c r="H63" s="7"/>
      <c r="I63" s="7"/>
      <c r="J63" s="21"/>
      <c r="K63" s="21"/>
      <c r="L63" s="10"/>
      <c r="M63" s="11"/>
      <c r="N63" s="11"/>
      <c r="O63" s="12"/>
      <c r="P63" s="3"/>
      <c r="Q63" s="3"/>
      <c r="R63" s="3"/>
      <c r="S63" s="4"/>
      <c r="T63" s="3"/>
      <c r="U63" s="3"/>
      <c r="V63" s="3"/>
      <c r="W63" s="13"/>
      <c r="X63" s="9"/>
      <c r="Y63" s="3"/>
      <c r="Z63" s="14"/>
      <c r="AA63" s="9"/>
      <c r="AB63" s="3"/>
      <c r="AC63" s="14"/>
      <c r="AD63" s="9"/>
      <c r="AE63" s="3"/>
      <c r="AF63" s="13"/>
      <c r="AG63" s="3"/>
      <c r="AR63" s="15"/>
      <c r="AS63" s="7"/>
      <c r="AT63" s="16"/>
      <c r="BH63" s="53"/>
    </row>
    <row r="64" spans="2:60" s="1" customFormat="1" ht="15" customHeight="1">
      <c r="B64" s="18"/>
      <c r="C64" s="3"/>
      <c r="D64" s="4"/>
      <c r="E64" s="4"/>
      <c r="F64" s="4"/>
      <c r="G64" s="6"/>
      <c r="H64" s="7"/>
      <c r="I64" s="7"/>
      <c r="J64" s="21"/>
      <c r="K64" s="21"/>
      <c r="L64" s="10"/>
      <c r="M64" s="11"/>
      <c r="N64" s="11"/>
      <c r="O64" s="12"/>
      <c r="P64" s="3"/>
      <c r="Q64" s="3"/>
      <c r="R64" s="3"/>
      <c r="S64" s="4"/>
      <c r="T64" s="3"/>
      <c r="U64" s="3"/>
      <c r="V64" s="3"/>
      <c r="W64" s="13"/>
      <c r="X64" s="9"/>
      <c r="Y64" s="3"/>
      <c r="Z64" s="14"/>
      <c r="AA64" s="9"/>
      <c r="AB64" s="3"/>
      <c r="AC64" s="14"/>
      <c r="AD64" s="9"/>
      <c r="AE64" s="3"/>
      <c r="AF64" s="13"/>
      <c r="AG64" s="3"/>
      <c r="AR64" s="15"/>
      <c r="AS64" s="7"/>
      <c r="AT64" s="16"/>
      <c r="BH64" s="53"/>
    </row>
    <row r="65" spans="2:60" s="1" customFormat="1" ht="15" customHeight="1">
      <c r="B65" s="18"/>
      <c r="C65" s="19"/>
      <c r="D65" s="4"/>
      <c r="E65" s="4"/>
      <c r="F65" s="20"/>
      <c r="G65" s="6"/>
      <c r="H65" s="7"/>
      <c r="I65" s="7"/>
      <c r="J65" s="21"/>
      <c r="K65" s="21"/>
      <c r="L65" s="10"/>
      <c r="M65" s="11"/>
      <c r="N65" s="11"/>
      <c r="O65" s="12"/>
      <c r="P65" s="3"/>
      <c r="Q65" s="3"/>
      <c r="R65" s="3"/>
      <c r="S65" s="4"/>
      <c r="T65" s="3"/>
      <c r="U65" s="3"/>
      <c r="V65" s="3"/>
      <c r="W65" s="13"/>
      <c r="X65" s="9"/>
      <c r="Y65" s="3"/>
      <c r="Z65" s="14"/>
      <c r="AA65" s="9"/>
      <c r="AB65" s="3"/>
      <c r="AC65" s="14"/>
      <c r="AD65" s="9"/>
      <c r="AE65" s="3"/>
      <c r="AF65" s="13"/>
      <c r="AG65" s="3"/>
      <c r="AR65" s="15"/>
      <c r="AS65" s="7"/>
      <c r="AT65" s="16"/>
      <c r="BH65" s="53"/>
    </row>
    <row r="66" spans="2:60" s="1" customFormat="1" ht="15" customHeight="1">
      <c r="B66" s="2"/>
      <c r="C66" s="3"/>
      <c r="D66" s="4"/>
      <c r="E66" s="4"/>
      <c r="F66" s="4"/>
      <c r="G66" s="6"/>
      <c r="H66" s="7"/>
      <c r="I66" s="7"/>
      <c r="J66" s="21"/>
      <c r="K66" s="21"/>
      <c r="L66" s="27"/>
      <c r="M66" s="3"/>
      <c r="N66" s="11"/>
      <c r="O66" s="12"/>
      <c r="P66" s="3"/>
      <c r="Q66" s="3"/>
      <c r="R66" s="3"/>
      <c r="S66" s="4"/>
      <c r="T66" s="3"/>
      <c r="U66" s="3"/>
      <c r="V66" s="3"/>
      <c r="W66" s="13"/>
      <c r="X66" s="9"/>
      <c r="Y66" s="3"/>
      <c r="Z66" s="14"/>
      <c r="AA66" s="9"/>
      <c r="AB66" s="3"/>
      <c r="AC66" s="14"/>
      <c r="AD66" s="9"/>
      <c r="AE66" s="3"/>
      <c r="AF66" s="13"/>
      <c r="AG66" s="3"/>
      <c r="AR66" s="15"/>
      <c r="AS66" s="7"/>
      <c r="AT66" s="16"/>
      <c r="BH66" s="53"/>
    </row>
    <row r="67" spans="2:60" s="1" customFormat="1" ht="15" customHeight="1">
      <c r="B67" s="2"/>
      <c r="C67" s="3"/>
      <c r="D67" s="4"/>
      <c r="E67" s="4"/>
      <c r="F67" s="4"/>
      <c r="G67" s="6"/>
      <c r="H67" s="7"/>
      <c r="I67" s="7"/>
      <c r="J67" s="21"/>
      <c r="K67" s="21"/>
      <c r="L67" s="27"/>
      <c r="N67" s="11"/>
      <c r="O67" s="12"/>
      <c r="P67" s="3"/>
      <c r="Q67" s="3"/>
      <c r="R67" s="3"/>
      <c r="S67" s="4"/>
      <c r="T67" s="3"/>
      <c r="U67" s="3"/>
      <c r="V67" s="3"/>
      <c r="W67" s="13"/>
      <c r="X67" s="9"/>
      <c r="Y67" s="3"/>
      <c r="Z67" s="14"/>
      <c r="AA67" s="9"/>
      <c r="AB67" s="3"/>
      <c r="AC67" s="14"/>
      <c r="AD67" s="9"/>
      <c r="AE67" s="3"/>
      <c r="AF67" s="13"/>
      <c r="AG67" s="3"/>
      <c r="AR67" s="15"/>
      <c r="AS67" s="7"/>
      <c r="AT67" s="16"/>
      <c r="BH67" s="53"/>
    </row>
    <row r="68" spans="2:60" s="1" customFormat="1" ht="15" customHeight="1">
      <c r="B68" s="37"/>
      <c r="D68" s="4"/>
      <c r="E68" s="4"/>
      <c r="F68" s="26"/>
      <c r="G68" s="6"/>
      <c r="H68" s="7"/>
      <c r="I68" s="7"/>
      <c r="J68" s="21"/>
      <c r="K68" s="21"/>
      <c r="L68" s="27"/>
      <c r="M68" s="11"/>
      <c r="N68" s="11"/>
      <c r="O68" s="12"/>
      <c r="P68" s="3"/>
      <c r="Q68" s="3"/>
      <c r="R68" s="3"/>
      <c r="S68" s="4"/>
      <c r="T68" s="3"/>
      <c r="U68" s="3"/>
      <c r="V68" s="3"/>
      <c r="W68" s="13"/>
      <c r="X68" s="9"/>
      <c r="Y68" s="3"/>
      <c r="Z68" s="14"/>
      <c r="AA68" s="9"/>
      <c r="AB68" s="3"/>
      <c r="AC68" s="14"/>
      <c r="AD68" s="9"/>
      <c r="AE68" s="3"/>
      <c r="AF68" s="13"/>
      <c r="AG68" s="3"/>
      <c r="AR68" s="15"/>
      <c r="AS68" s="7"/>
      <c r="AT68" s="16"/>
      <c r="BH68" s="53"/>
    </row>
    <row r="69" spans="2:60" s="1" customFormat="1" ht="15" customHeight="1">
      <c r="B69" s="2"/>
      <c r="C69" s="11"/>
      <c r="D69" s="4"/>
      <c r="E69" s="4"/>
      <c r="F69" s="4"/>
      <c r="G69" s="6"/>
      <c r="H69" s="7"/>
      <c r="I69" s="7"/>
      <c r="J69" s="21"/>
      <c r="K69" s="21"/>
      <c r="L69" s="9"/>
      <c r="M69" s="3"/>
      <c r="N69" s="11"/>
      <c r="O69" s="12"/>
      <c r="P69" s="3"/>
      <c r="Q69" s="3"/>
      <c r="R69" s="3"/>
      <c r="S69" s="4"/>
      <c r="T69" s="3"/>
      <c r="U69" s="3"/>
      <c r="V69" s="3"/>
      <c r="W69" s="13"/>
      <c r="X69" s="9"/>
      <c r="Y69" s="3"/>
      <c r="Z69" s="14"/>
      <c r="AA69" s="9"/>
      <c r="AB69" s="3"/>
      <c r="AC69" s="14"/>
      <c r="AD69" s="9"/>
      <c r="AE69" s="3"/>
      <c r="AF69" s="13"/>
      <c r="AG69" s="3"/>
      <c r="AR69" s="15"/>
      <c r="AS69" s="7"/>
      <c r="AT69" s="16"/>
      <c r="BH69" s="53"/>
    </row>
    <row r="70" spans="2:60" s="1" customFormat="1" ht="15" customHeight="1">
      <c r="B70" s="2"/>
      <c r="C70" s="3"/>
      <c r="D70" s="4"/>
      <c r="E70" s="4"/>
      <c r="F70" s="4"/>
      <c r="G70" s="6"/>
      <c r="H70" s="7"/>
      <c r="I70" s="7"/>
      <c r="J70" s="21"/>
      <c r="K70" s="21"/>
      <c r="L70" s="27"/>
      <c r="M70" s="3"/>
      <c r="N70" s="11"/>
      <c r="O70" s="12"/>
      <c r="P70" s="3"/>
      <c r="Q70" s="3"/>
      <c r="R70" s="3"/>
      <c r="S70" s="4"/>
      <c r="T70" s="3"/>
      <c r="U70" s="3"/>
      <c r="V70" s="3"/>
      <c r="W70" s="13"/>
      <c r="X70" s="9"/>
      <c r="Y70" s="3"/>
      <c r="Z70" s="14"/>
      <c r="AA70" s="9"/>
      <c r="AB70" s="3"/>
      <c r="AC70" s="14"/>
      <c r="AD70" s="9"/>
      <c r="AE70" s="3"/>
      <c r="AF70" s="13"/>
      <c r="AG70" s="3"/>
      <c r="AR70" s="15"/>
      <c r="AS70" s="7"/>
      <c r="AT70" s="16"/>
      <c r="BH70" s="53"/>
    </row>
    <row r="71" spans="2:60" s="1" customFormat="1" ht="15" customHeight="1">
      <c r="B71" s="2"/>
      <c r="C71" s="3"/>
      <c r="D71" s="4"/>
      <c r="E71" s="4"/>
      <c r="F71" s="4"/>
      <c r="G71" s="6"/>
      <c r="H71" s="7"/>
      <c r="I71" s="7"/>
      <c r="J71" s="21"/>
      <c r="K71" s="21"/>
      <c r="L71" s="27"/>
      <c r="M71" s="3"/>
      <c r="N71" s="11"/>
      <c r="O71" s="12"/>
      <c r="P71" s="3"/>
      <c r="Q71" s="3"/>
      <c r="R71" s="3"/>
      <c r="S71" s="4"/>
      <c r="T71" s="3"/>
      <c r="U71" s="3"/>
      <c r="V71" s="3"/>
      <c r="W71" s="13"/>
      <c r="X71" s="9"/>
      <c r="Y71" s="3"/>
      <c r="Z71" s="14"/>
      <c r="AA71" s="9"/>
      <c r="AB71" s="3"/>
      <c r="AC71" s="14"/>
      <c r="AD71" s="9"/>
      <c r="AE71" s="3"/>
      <c r="AF71" s="13"/>
      <c r="AG71" s="3"/>
      <c r="AR71" s="15"/>
      <c r="AS71" s="7"/>
      <c r="AT71" s="16"/>
      <c r="BH71" s="53"/>
    </row>
    <row r="72" spans="2:60" s="1" customFormat="1" ht="15" customHeight="1">
      <c r="B72" s="18"/>
      <c r="C72" s="19"/>
      <c r="D72" s="4"/>
      <c r="E72" s="4"/>
      <c r="F72" s="20"/>
      <c r="G72" s="6"/>
      <c r="H72" s="7"/>
      <c r="I72" s="7"/>
      <c r="J72" s="21"/>
      <c r="K72" s="21"/>
      <c r="L72" s="27"/>
      <c r="M72" s="3"/>
      <c r="N72" s="11"/>
      <c r="O72" s="12"/>
      <c r="P72" s="3"/>
      <c r="Q72" s="3"/>
      <c r="R72" s="3"/>
      <c r="S72" s="4"/>
      <c r="T72" s="3"/>
      <c r="U72" s="3"/>
      <c r="V72" s="3"/>
      <c r="W72" s="13"/>
      <c r="X72" s="9"/>
      <c r="Y72" s="3"/>
      <c r="Z72" s="14"/>
      <c r="AA72" s="9"/>
      <c r="AB72" s="3"/>
      <c r="AC72" s="14"/>
      <c r="AD72" s="9"/>
      <c r="AE72" s="3"/>
      <c r="AF72" s="13"/>
      <c r="AG72" s="3"/>
      <c r="AR72" s="15"/>
      <c r="AS72" s="7"/>
      <c r="AT72" s="16"/>
      <c r="BH72" s="53"/>
    </row>
    <row r="73" spans="2:60" s="1" customFormat="1" ht="15" customHeight="1">
      <c r="B73" s="18"/>
      <c r="C73" s="3"/>
      <c r="D73" s="4"/>
      <c r="E73" s="4"/>
      <c r="F73" s="4"/>
      <c r="G73" s="6"/>
      <c r="H73" s="7"/>
      <c r="I73" s="7"/>
      <c r="J73" s="21"/>
      <c r="K73" s="21"/>
      <c r="L73" s="9"/>
      <c r="M73" s="3"/>
      <c r="N73" s="11"/>
      <c r="O73" s="12"/>
      <c r="P73" s="3"/>
      <c r="Q73" s="3"/>
      <c r="R73" s="3"/>
      <c r="S73" s="4"/>
      <c r="T73" s="3"/>
      <c r="U73" s="3"/>
      <c r="V73" s="3"/>
      <c r="W73" s="13"/>
      <c r="X73" s="9"/>
      <c r="Y73" s="3"/>
      <c r="Z73" s="14"/>
      <c r="AA73" s="9"/>
      <c r="AB73" s="3"/>
      <c r="AC73" s="14"/>
      <c r="AD73" s="9"/>
      <c r="AE73" s="3"/>
      <c r="AF73" s="13"/>
      <c r="AG73" s="3"/>
      <c r="AR73" s="15"/>
      <c r="AS73" s="7"/>
      <c r="AT73" s="16"/>
      <c r="BH73" s="53"/>
    </row>
    <row r="74" spans="2:60" s="1" customFormat="1" ht="15" customHeight="1">
      <c r="B74" s="18"/>
      <c r="C74" s="3"/>
      <c r="D74" s="4"/>
      <c r="E74" s="4"/>
      <c r="F74" s="4"/>
      <c r="G74" s="6"/>
      <c r="H74" s="7"/>
      <c r="I74" s="7"/>
      <c r="J74" s="21"/>
      <c r="K74" s="21"/>
      <c r="L74" s="10"/>
      <c r="M74" s="11"/>
      <c r="N74" s="11"/>
      <c r="O74" s="12"/>
      <c r="P74" s="3"/>
      <c r="Q74" s="3"/>
      <c r="R74" s="3"/>
      <c r="S74" s="4"/>
      <c r="T74" s="3"/>
      <c r="U74" s="3"/>
      <c r="V74" s="3"/>
      <c r="W74" s="13"/>
      <c r="X74" s="9"/>
      <c r="Y74" s="3"/>
      <c r="Z74" s="14"/>
      <c r="AA74" s="9"/>
      <c r="AB74" s="3"/>
      <c r="AC74" s="14"/>
      <c r="AD74" s="9"/>
      <c r="AE74" s="3"/>
      <c r="AF74" s="13"/>
      <c r="AG74" s="3"/>
      <c r="AR74" s="15"/>
      <c r="AS74" s="7"/>
      <c r="AT74" s="16"/>
      <c r="BH74" s="53"/>
    </row>
    <row r="75" spans="2:60" s="1" customFormat="1" ht="15" customHeight="1">
      <c r="B75" s="18"/>
      <c r="C75" s="3"/>
      <c r="D75" s="4"/>
      <c r="E75" s="4"/>
      <c r="F75" s="4"/>
      <c r="G75" s="6"/>
      <c r="H75" s="7"/>
      <c r="I75" s="7"/>
      <c r="J75" s="21"/>
      <c r="K75" s="21"/>
      <c r="L75" s="10"/>
      <c r="M75" s="11"/>
      <c r="N75" s="11"/>
      <c r="O75" s="12"/>
      <c r="P75" s="3"/>
      <c r="Q75" s="3"/>
      <c r="R75" s="3"/>
      <c r="S75" s="4"/>
      <c r="T75" s="3"/>
      <c r="U75" s="3"/>
      <c r="V75" s="3"/>
      <c r="W75" s="13"/>
      <c r="X75" s="9"/>
      <c r="Y75" s="3"/>
      <c r="Z75" s="14"/>
      <c r="AA75" s="9"/>
      <c r="AB75" s="3"/>
      <c r="AC75" s="14"/>
      <c r="AD75" s="9"/>
      <c r="AE75" s="3"/>
      <c r="AF75" s="13"/>
      <c r="AG75" s="3"/>
      <c r="AR75" s="15"/>
      <c r="AS75" s="7"/>
      <c r="AT75" s="16"/>
      <c r="BH75" s="53"/>
    </row>
    <row r="76" spans="2:60" s="1" customFormat="1" ht="15" customHeight="1">
      <c r="B76" s="18"/>
      <c r="C76" s="3"/>
      <c r="D76" s="4"/>
      <c r="E76" s="4"/>
      <c r="F76" s="4"/>
      <c r="G76" s="6"/>
      <c r="H76" s="7"/>
      <c r="I76" s="7"/>
      <c r="J76" s="21"/>
      <c r="K76" s="21"/>
      <c r="L76" s="10"/>
      <c r="M76" s="11"/>
      <c r="N76" s="11"/>
      <c r="O76" s="12"/>
      <c r="P76" s="3"/>
      <c r="Q76" s="3"/>
      <c r="R76" s="3"/>
      <c r="S76" s="4"/>
      <c r="T76" s="3"/>
      <c r="U76" s="3"/>
      <c r="V76" s="3"/>
      <c r="W76" s="13"/>
      <c r="X76" s="9"/>
      <c r="Y76" s="3"/>
      <c r="Z76" s="14"/>
      <c r="AA76" s="9"/>
      <c r="AB76" s="3"/>
      <c r="AC76" s="14"/>
      <c r="AD76" s="9"/>
      <c r="AE76" s="3"/>
      <c r="AF76" s="13"/>
      <c r="AG76" s="3"/>
      <c r="AR76" s="15"/>
      <c r="AS76" s="7"/>
      <c r="AT76" s="16"/>
      <c r="BH76" s="53"/>
    </row>
    <row r="77" spans="2:60" s="1" customFormat="1" ht="15" customHeight="1">
      <c r="B77" s="2"/>
      <c r="C77" s="3"/>
      <c r="D77" s="4"/>
      <c r="E77" s="4"/>
      <c r="F77" s="4"/>
      <c r="G77" s="6"/>
      <c r="H77" s="7"/>
      <c r="I77" s="52"/>
      <c r="J77" s="9"/>
      <c r="K77" s="9"/>
      <c r="L77" s="10"/>
      <c r="M77" s="11"/>
      <c r="N77" s="11"/>
      <c r="O77" s="12"/>
      <c r="P77" s="3"/>
      <c r="Q77" s="3"/>
      <c r="R77" s="3"/>
      <c r="S77" s="4"/>
      <c r="T77" s="3"/>
      <c r="U77" s="3"/>
      <c r="V77" s="3"/>
      <c r="W77" s="13"/>
      <c r="X77" s="9"/>
      <c r="Y77" s="11"/>
      <c r="Z77" s="14"/>
      <c r="AA77" s="9"/>
      <c r="AB77" s="3"/>
      <c r="AC77" s="13"/>
      <c r="AD77" s="9"/>
      <c r="AE77" s="3"/>
      <c r="AF77" s="13"/>
      <c r="AG77" s="3"/>
      <c r="AR77" s="15"/>
      <c r="AS77" s="8"/>
      <c r="AT77" s="16"/>
      <c r="BH77" s="53"/>
    </row>
    <row r="78" spans="2:60" s="1" customFormat="1" ht="15" customHeight="1">
      <c r="B78" s="2"/>
      <c r="C78" s="3"/>
      <c r="D78" s="4"/>
      <c r="E78" s="4"/>
      <c r="F78" s="4"/>
      <c r="G78" s="6"/>
      <c r="H78" s="7"/>
      <c r="I78" s="7"/>
      <c r="J78" s="21"/>
      <c r="K78" s="21"/>
      <c r="L78" s="10"/>
      <c r="M78" s="11"/>
      <c r="N78" s="11"/>
      <c r="O78" s="12"/>
      <c r="P78" s="3"/>
      <c r="Q78" s="3"/>
      <c r="R78" s="3"/>
      <c r="S78" s="4"/>
      <c r="T78" s="3"/>
      <c r="U78" s="3"/>
      <c r="V78" s="3"/>
      <c r="W78" s="13"/>
      <c r="X78" s="9"/>
      <c r="Y78" s="3"/>
      <c r="Z78" s="14"/>
      <c r="AA78" s="9"/>
      <c r="AB78" s="3"/>
      <c r="AC78" s="14"/>
      <c r="AD78" s="9"/>
      <c r="AE78" s="3"/>
      <c r="AF78" s="13"/>
      <c r="AG78" s="3"/>
      <c r="AR78" s="15"/>
      <c r="AS78" s="7"/>
      <c r="AT78" s="16"/>
      <c r="BH78" s="53"/>
    </row>
    <row r="79" spans="2:60" s="1" customFormat="1" ht="15" customHeight="1">
      <c r="B79" s="2"/>
      <c r="C79" s="3"/>
      <c r="D79" s="4"/>
      <c r="E79" s="4"/>
      <c r="F79" s="4"/>
      <c r="G79" s="6"/>
      <c r="H79" s="7"/>
      <c r="I79" s="7"/>
      <c r="J79" s="21"/>
      <c r="K79" s="21"/>
      <c r="L79" s="10"/>
      <c r="M79" s="11"/>
      <c r="N79" s="11"/>
      <c r="O79" s="12"/>
      <c r="P79" s="3"/>
      <c r="Q79" s="3"/>
      <c r="R79" s="3"/>
      <c r="S79" s="4"/>
      <c r="T79" s="3"/>
      <c r="U79" s="3"/>
      <c r="V79" s="3"/>
      <c r="W79" s="13"/>
      <c r="X79" s="9"/>
      <c r="Y79" s="3"/>
      <c r="Z79" s="14"/>
      <c r="AA79" s="9"/>
      <c r="AB79" s="3"/>
      <c r="AC79" s="14"/>
      <c r="AD79" s="9"/>
      <c r="AE79" s="3"/>
      <c r="AF79" s="13"/>
      <c r="AG79" s="3"/>
      <c r="AR79" s="15"/>
      <c r="AS79" s="7"/>
      <c r="AT79" s="16"/>
      <c r="BH79" s="53"/>
    </row>
    <row r="80" spans="2:60" s="1" customFormat="1" ht="15" customHeight="1">
      <c r="B80" s="2"/>
      <c r="C80" s="3"/>
      <c r="D80" s="4"/>
      <c r="E80" s="4"/>
      <c r="F80" s="4"/>
      <c r="G80" s="6"/>
      <c r="H80" s="7"/>
      <c r="I80" s="8"/>
      <c r="J80" s="9"/>
      <c r="K80" s="9"/>
      <c r="L80" s="10"/>
      <c r="M80" s="11"/>
      <c r="N80" s="11"/>
      <c r="O80" s="12"/>
      <c r="P80" s="11"/>
      <c r="Q80" s="11"/>
      <c r="R80" s="3"/>
      <c r="S80" s="4"/>
      <c r="T80" s="11"/>
      <c r="U80" s="11"/>
      <c r="V80" s="11"/>
      <c r="W80" s="13"/>
      <c r="X80" s="10"/>
      <c r="Y80" s="3"/>
      <c r="Z80" s="14"/>
      <c r="AA80" s="9"/>
      <c r="AB80" s="11"/>
      <c r="AC80" s="13"/>
      <c r="AD80" s="9"/>
      <c r="AE80" s="3"/>
      <c r="AF80" s="13"/>
      <c r="AG80" s="3"/>
      <c r="AR80" s="15"/>
      <c r="AS80" s="8"/>
      <c r="AT80" s="16"/>
      <c r="BH80" s="53"/>
    </row>
    <row r="81" spans="2:60" s="1" customFormat="1" ht="15" customHeight="1">
      <c r="B81" s="2"/>
      <c r="C81" s="3"/>
      <c r="D81" s="4"/>
      <c r="E81" s="4"/>
      <c r="F81" s="4"/>
      <c r="G81" s="6"/>
      <c r="H81" s="7"/>
      <c r="I81" s="7"/>
      <c r="J81" s="21"/>
      <c r="K81" s="21"/>
      <c r="L81" s="10"/>
      <c r="M81" s="11"/>
      <c r="N81" s="11"/>
      <c r="O81" s="12"/>
      <c r="P81" s="3"/>
      <c r="Q81" s="3"/>
      <c r="R81" s="3"/>
      <c r="S81" s="4"/>
      <c r="T81" s="3"/>
      <c r="U81" s="3"/>
      <c r="V81" s="3"/>
      <c r="W81" s="13"/>
      <c r="X81" s="9"/>
      <c r="Y81" s="3"/>
      <c r="Z81" s="14"/>
      <c r="AA81" s="9"/>
      <c r="AB81" s="3"/>
      <c r="AC81" s="13"/>
      <c r="AD81" s="9"/>
      <c r="AE81" s="3"/>
      <c r="AF81" s="13"/>
      <c r="AG81" s="3"/>
      <c r="AR81" s="15"/>
      <c r="AS81" s="8"/>
      <c r="AT81" s="16"/>
      <c r="BH81" s="53"/>
    </row>
    <row r="82" spans="2:60" s="1" customFormat="1" ht="15" customHeight="1">
      <c r="B82" s="18"/>
      <c r="C82" s="3"/>
      <c r="D82" s="4"/>
      <c r="E82" s="4"/>
      <c r="F82" s="4"/>
      <c r="G82" s="6"/>
      <c r="H82" s="7"/>
      <c r="I82" s="7"/>
      <c r="J82" s="21"/>
      <c r="K82" s="21"/>
      <c r="L82" s="10"/>
      <c r="M82" s="11"/>
      <c r="N82" s="11"/>
      <c r="O82" s="12"/>
      <c r="P82" s="3"/>
      <c r="Q82" s="3"/>
      <c r="R82" s="3"/>
      <c r="S82" s="4"/>
      <c r="T82" s="3"/>
      <c r="U82" s="3"/>
      <c r="V82" s="3"/>
      <c r="W82" s="13"/>
      <c r="X82" s="9"/>
      <c r="Y82" s="3"/>
      <c r="Z82" s="14"/>
      <c r="AA82" s="9"/>
      <c r="AB82" s="3"/>
      <c r="AC82" s="13"/>
      <c r="AD82" s="9"/>
      <c r="AE82" s="3"/>
      <c r="AF82" s="13"/>
      <c r="AG82" s="3"/>
      <c r="AR82" s="15"/>
      <c r="AS82" s="8"/>
      <c r="AT82" s="16"/>
      <c r="BH82" s="53"/>
    </row>
    <row r="83" spans="2:60" s="1" customFormat="1" ht="15" customHeight="1">
      <c r="B83" s="2"/>
      <c r="C83" s="11"/>
      <c r="D83" s="28"/>
      <c r="E83" s="28"/>
      <c r="F83" s="4"/>
      <c r="G83" s="6"/>
      <c r="H83" s="7"/>
      <c r="I83" s="8"/>
      <c r="J83" s="21"/>
      <c r="K83" s="21"/>
      <c r="L83" s="10"/>
      <c r="M83" s="11"/>
      <c r="N83" s="11"/>
      <c r="O83" s="17"/>
      <c r="P83" s="11"/>
      <c r="R83" s="11"/>
      <c r="S83" s="5"/>
      <c r="T83" s="11"/>
      <c r="U83" s="11"/>
      <c r="W83" s="13"/>
      <c r="X83" s="10"/>
      <c r="Y83" s="11"/>
      <c r="Z83" s="14"/>
      <c r="AA83" s="10"/>
      <c r="AB83" s="11"/>
      <c r="AC83" s="13"/>
      <c r="AD83" s="10"/>
      <c r="AE83" s="11"/>
      <c r="AF83" s="13"/>
      <c r="AG83" s="11"/>
      <c r="AR83" s="15"/>
      <c r="AS83" s="8"/>
      <c r="AT83" s="16"/>
      <c r="BH83" s="53"/>
    </row>
    <row r="84" spans="2:60" s="1" customFormat="1" ht="15" customHeight="1">
      <c r="B84" s="2"/>
      <c r="C84" s="11"/>
      <c r="D84" s="26"/>
      <c r="E84" s="26"/>
      <c r="F84" s="4"/>
      <c r="G84" s="6"/>
      <c r="H84" s="7"/>
      <c r="I84" s="8"/>
      <c r="J84" s="21"/>
      <c r="K84" s="21"/>
      <c r="L84" s="10"/>
      <c r="M84" s="11"/>
      <c r="N84" s="11"/>
      <c r="O84" s="17"/>
      <c r="P84" s="11"/>
      <c r="Q84" s="25"/>
      <c r="R84" s="11"/>
      <c r="S84" s="5"/>
      <c r="T84" s="11"/>
      <c r="U84" s="11"/>
      <c r="V84" s="25"/>
      <c r="W84" s="13"/>
      <c r="X84" s="10"/>
      <c r="Y84" s="11"/>
      <c r="Z84" s="14"/>
      <c r="AA84" s="10"/>
      <c r="AB84" s="11"/>
      <c r="AC84" s="13"/>
      <c r="AD84" s="10"/>
      <c r="AE84" s="11"/>
      <c r="AF84" s="13"/>
      <c r="AG84" s="11"/>
      <c r="AR84" s="15"/>
      <c r="AS84" s="8"/>
      <c r="AT84" s="16"/>
      <c r="BH84" s="53"/>
    </row>
    <row r="85" spans="2:60" s="1" customFormat="1" ht="15" customHeight="1">
      <c r="B85" s="2"/>
      <c r="C85" s="11"/>
      <c r="D85" s="4"/>
      <c r="E85" s="4"/>
      <c r="F85" s="4"/>
      <c r="G85" s="6"/>
      <c r="H85" s="7"/>
      <c r="I85" s="7"/>
      <c r="J85" s="21"/>
      <c r="K85" s="21"/>
      <c r="L85" s="10"/>
      <c r="M85" s="11"/>
      <c r="N85" s="11"/>
      <c r="O85" s="12"/>
      <c r="P85" s="3"/>
      <c r="Q85" s="3"/>
      <c r="R85" s="3"/>
      <c r="S85" s="4"/>
      <c r="T85" s="3"/>
      <c r="U85" s="3"/>
      <c r="V85" s="3"/>
      <c r="W85" s="13"/>
      <c r="X85" s="9"/>
      <c r="Y85" s="3"/>
      <c r="Z85" s="14"/>
      <c r="AA85" s="9"/>
      <c r="AB85" s="3"/>
      <c r="AC85" s="14"/>
      <c r="AD85" s="9"/>
      <c r="AE85" s="3"/>
      <c r="AF85" s="13"/>
      <c r="AG85" s="3"/>
      <c r="AR85" s="15"/>
      <c r="AS85" s="7"/>
      <c r="AT85" s="16"/>
      <c r="BH85" s="53"/>
    </row>
    <row r="86" spans="2:60" s="1" customFormat="1" ht="15" customHeight="1">
      <c r="B86" s="2"/>
      <c r="C86" s="3"/>
      <c r="D86" s="4"/>
      <c r="E86" s="4"/>
      <c r="F86" s="4"/>
      <c r="G86" s="6"/>
      <c r="H86" s="7"/>
      <c r="I86" s="7"/>
      <c r="J86" s="21"/>
      <c r="K86" s="21"/>
      <c r="L86" s="10"/>
      <c r="M86" s="11"/>
      <c r="N86" s="11"/>
      <c r="O86" s="12"/>
      <c r="P86" s="3"/>
      <c r="Q86" s="3"/>
      <c r="R86" s="3"/>
      <c r="S86" s="4"/>
      <c r="T86" s="3"/>
      <c r="U86" s="3"/>
      <c r="V86" s="3"/>
      <c r="W86" s="13"/>
      <c r="X86" s="9"/>
      <c r="Y86" s="3"/>
      <c r="Z86" s="14"/>
      <c r="AA86" s="9"/>
      <c r="AB86" s="3"/>
      <c r="AC86" s="14"/>
      <c r="AD86" s="9"/>
      <c r="AE86" s="3"/>
      <c r="AF86" s="13"/>
      <c r="AG86" s="3"/>
      <c r="AR86" s="15"/>
      <c r="AS86" s="7"/>
      <c r="AT86" s="16"/>
      <c r="BH86" s="53"/>
    </row>
    <row r="87" spans="2:60" s="1" customFormat="1" ht="15" customHeight="1">
      <c r="B87" s="2"/>
      <c r="C87" s="11"/>
      <c r="D87" s="4"/>
      <c r="E87" s="4"/>
      <c r="F87" s="4"/>
      <c r="G87" s="6"/>
      <c r="H87" s="7"/>
      <c r="I87" s="7"/>
      <c r="J87" s="21"/>
      <c r="K87" s="21"/>
      <c r="L87" s="10"/>
      <c r="M87" s="11"/>
      <c r="N87" s="11"/>
      <c r="O87" s="12"/>
      <c r="P87" s="3"/>
      <c r="Q87" s="3"/>
      <c r="R87" s="3"/>
      <c r="S87" s="4"/>
      <c r="T87" s="3"/>
      <c r="U87" s="3"/>
      <c r="V87" s="3"/>
      <c r="W87" s="13"/>
      <c r="X87" s="9"/>
      <c r="Y87" s="3"/>
      <c r="Z87" s="14"/>
      <c r="AA87" s="9"/>
      <c r="AB87" s="3"/>
      <c r="AC87" s="13"/>
      <c r="AD87" s="9"/>
      <c r="AE87" s="3"/>
      <c r="AF87" s="13"/>
      <c r="AG87" s="3"/>
      <c r="AR87" s="15"/>
      <c r="AS87" s="8"/>
      <c r="AT87" s="16"/>
      <c r="BH87" s="53"/>
    </row>
    <row r="88" spans="2:60" s="1" customFormat="1" ht="15" customHeight="1">
      <c r="B88" s="2"/>
      <c r="C88" s="11"/>
      <c r="D88" s="4"/>
      <c r="E88" s="4"/>
      <c r="F88" s="4"/>
      <c r="G88" s="6"/>
      <c r="H88" s="7"/>
      <c r="I88" s="7"/>
      <c r="J88" s="21"/>
      <c r="K88" s="21"/>
      <c r="L88" s="10"/>
      <c r="M88" s="11"/>
      <c r="N88" s="11"/>
      <c r="O88" s="12"/>
      <c r="P88" s="3"/>
      <c r="Q88" s="3"/>
      <c r="R88" s="3"/>
      <c r="S88" s="4"/>
      <c r="T88" s="3"/>
      <c r="U88" s="3"/>
      <c r="V88" s="3"/>
      <c r="W88" s="13"/>
      <c r="X88" s="9"/>
      <c r="Y88" s="3"/>
      <c r="Z88" s="14"/>
      <c r="AA88" s="9"/>
      <c r="AB88" s="3"/>
      <c r="AC88" s="14"/>
      <c r="AD88" s="9"/>
      <c r="AE88" s="3"/>
      <c r="AF88" s="13"/>
      <c r="AG88" s="3"/>
      <c r="AR88" s="15"/>
      <c r="AS88" s="7"/>
      <c r="AT88" s="16"/>
      <c r="BH88" s="53"/>
    </row>
    <row r="89" spans="2:60" s="1" customFormat="1" ht="15" customHeight="1">
      <c r="B89" s="2"/>
      <c r="C89" s="11"/>
      <c r="D89" s="20"/>
      <c r="E89" s="20"/>
      <c r="F89" s="4"/>
      <c r="G89" s="6"/>
      <c r="H89" s="7"/>
      <c r="I89" s="7"/>
      <c r="J89" s="21"/>
      <c r="K89" s="21"/>
      <c r="L89" s="10"/>
      <c r="M89" s="11"/>
      <c r="O89" s="12"/>
      <c r="P89" s="3"/>
      <c r="Q89" s="3"/>
      <c r="R89" s="3"/>
      <c r="S89" s="4"/>
      <c r="T89" s="3"/>
      <c r="U89" s="3"/>
      <c r="V89" s="3"/>
      <c r="W89" s="13"/>
      <c r="X89" s="9"/>
      <c r="Y89" s="3"/>
      <c r="Z89" s="14"/>
      <c r="AA89" s="9"/>
      <c r="AB89" s="3"/>
      <c r="AC89" s="13"/>
      <c r="AD89" s="9"/>
      <c r="AE89" s="3"/>
      <c r="AF89" s="13"/>
      <c r="AG89" s="3"/>
      <c r="AR89" s="15"/>
      <c r="AS89" s="8"/>
      <c r="AT89" s="16"/>
      <c r="BH89" s="53"/>
    </row>
    <row r="90" spans="2:60" s="1" customFormat="1" ht="15" customHeight="1">
      <c r="B90" s="2"/>
      <c r="C90" s="11"/>
      <c r="D90" s="4"/>
      <c r="E90" s="4"/>
      <c r="F90" s="4"/>
      <c r="G90" s="6"/>
      <c r="H90" s="7"/>
      <c r="I90" s="7"/>
      <c r="J90" s="21"/>
      <c r="K90" s="21"/>
      <c r="L90" s="10"/>
      <c r="M90" s="11"/>
      <c r="O90" s="12"/>
      <c r="P90" s="3"/>
      <c r="Q90" s="3"/>
      <c r="R90" s="3"/>
      <c r="S90" s="4"/>
      <c r="T90" s="3"/>
      <c r="U90" s="3"/>
      <c r="V90" s="3"/>
      <c r="W90" s="13"/>
      <c r="X90" s="9"/>
      <c r="Y90" s="3"/>
      <c r="Z90" s="14"/>
      <c r="AA90" s="9"/>
      <c r="AB90" s="3"/>
      <c r="AC90" s="14"/>
      <c r="AD90" s="9"/>
      <c r="AE90" s="3"/>
      <c r="AF90" s="13"/>
      <c r="AG90" s="3"/>
      <c r="AR90" s="15"/>
      <c r="AS90" s="7"/>
      <c r="AT90" s="16"/>
      <c r="BH90" s="53"/>
    </row>
    <row r="91" spans="2:60" s="1" customFormat="1" ht="15" customHeight="1">
      <c r="B91" s="2"/>
      <c r="C91" s="11"/>
      <c r="D91" s="4"/>
      <c r="E91" s="4"/>
      <c r="F91" s="4"/>
      <c r="G91" s="6"/>
      <c r="H91" s="7"/>
      <c r="I91" s="7"/>
      <c r="J91" s="21"/>
      <c r="K91" s="21"/>
      <c r="L91" s="10"/>
      <c r="M91" s="11"/>
      <c r="O91" s="12"/>
      <c r="P91" s="3"/>
      <c r="Q91" s="3"/>
      <c r="R91" s="3"/>
      <c r="S91" s="4"/>
      <c r="T91" s="3"/>
      <c r="U91" s="3"/>
      <c r="V91" s="3"/>
      <c r="W91" s="13"/>
      <c r="X91" s="9"/>
      <c r="Y91" s="3"/>
      <c r="Z91" s="14"/>
      <c r="AA91" s="9"/>
      <c r="AB91" s="3"/>
      <c r="AC91" s="14"/>
      <c r="AD91" s="9"/>
      <c r="AE91" s="3"/>
      <c r="AF91" s="13"/>
      <c r="AG91" s="3"/>
      <c r="AR91" s="15"/>
      <c r="AS91" s="7"/>
      <c r="AT91" s="16"/>
      <c r="BH91" s="53"/>
    </row>
    <row r="92" spans="2:60" s="1" customFormat="1" ht="15" customHeight="1">
      <c r="B92" s="2"/>
      <c r="C92" s="11"/>
      <c r="D92" s="4"/>
      <c r="E92" s="4"/>
      <c r="F92" s="4"/>
      <c r="G92" s="6"/>
      <c r="H92" s="7"/>
      <c r="I92" s="7"/>
      <c r="J92" s="21"/>
      <c r="K92" s="21"/>
      <c r="L92" s="10"/>
      <c r="M92" s="11"/>
      <c r="O92" s="12"/>
      <c r="P92" s="3"/>
      <c r="Q92" s="3"/>
      <c r="R92" s="3"/>
      <c r="S92" s="4"/>
      <c r="T92" s="3"/>
      <c r="U92" s="3"/>
      <c r="V92" s="3"/>
      <c r="W92" s="13"/>
      <c r="X92" s="9"/>
      <c r="Y92" s="3"/>
      <c r="Z92" s="14"/>
      <c r="AA92" s="9"/>
      <c r="AB92" s="3"/>
      <c r="AC92" s="14"/>
      <c r="AD92" s="9"/>
      <c r="AE92" s="3"/>
      <c r="AF92" s="13"/>
      <c r="AG92" s="3"/>
      <c r="AR92" s="15"/>
      <c r="AS92" s="7"/>
      <c r="AT92" s="16"/>
      <c r="BH92" s="53"/>
    </row>
    <row r="93" spans="2:60" s="1" customFormat="1" ht="15" customHeight="1">
      <c r="B93" s="2"/>
      <c r="C93" s="11"/>
      <c r="D93" s="4"/>
      <c r="E93" s="4"/>
      <c r="F93" s="4"/>
      <c r="G93" s="6"/>
      <c r="H93" s="7"/>
      <c r="I93" s="7"/>
      <c r="J93" s="21"/>
      <c r="K93" s="21"/>
      <c r="L93" s="10"/>
      <c r="M93" s="11"/>
      <c r="O93" s="12"/>
      <c r="P93" s="3"/>
      <c r="Q93" s="3"/>
      <c r="R93" s="3"/>
      <c r="S93" s="4"/>
      <c r="T93" s="3"/>
      <c r="U93" s="3"/>
      <c r="V93" s="3"/>
      <c r="W93" s="13"/>
      <c r="X93" s="9"/>
      <c r="Y93" s="3"/>
      <c r="Z93" s="14"/>
      <c r="AA93" s="9"/>
      <c r="AB93" s="3"/>
      <c r="AC93" s="14"/>
      <c r="AD93" s="9"/>
      <c r="AE93" s="3"/>
      <c r="AF93" s="13"/>
      <c r="AG93" s="3"/>
      <c r="AR93" s="15"/>
      <c r="AS93" s="7"/>
      <c r="AT93" s="16"/>
      <c r="BH93" s="53"/>
    </row>
    <row r="94" spans="2:60" s="1" customFormat="1" ht="15" customHeight="1">
      <c r="B94" s="2"/>
      <c r="C94" s="11"/>
      <c r="D94" s="5"/>
      <c r="E94" s="5"/>
      <c r="F94" s="4"/>
      <c r="G94" s="6"/>
      <c r="H94" s="7"/>
      <c r="I94" s="8"/>
      <c r="J94" s="21"/>
      <c r="K94" s="21"/>
      <c r="L94" s="10"/>
      <c r="M94" s="11"/>
      <c r="N94" s="11"/>
      <c r="O94" s="17"/>
      <c r="P94" s="11"/>
      <c r="Q94" s="11"/>
      <c r="R94" s="11"/>
      <c r="S94" s="5"/>
      <c r="T94" s="11"/>
      <c r="U94" s="11"/>
      <c r="V94" s="11"/>
      <c r="W94" s="13"/>
      <c r="X94" s="10"/>
      <c r="Y94" s="11"/>
      <c r="Z94" s="14"/>
      <c r="AA94" s="10"/>
      <c r="AB94" s="11"/>
      <c r="AC94" s="13"/>
      <c r="AD94" s="10"/>
      <c r="AE94" s="11"/>
      <c r="AF94" s="31"/>
      <c r="AG94" s="11"/>
      <c r="AR94" s="15"/>
      <c r="AS94" s="8"/>
      <c r="AT94" s="16"/>
      <c r="BH94" s="53"/>
    </row>
    <row r="95" spans="2:60" s="1" customFormat="1" ht="15" customHeight="1">
      <c r="B95" s="2"/>
      <c r="C95" s="11"/>
      <c r="D95" s="5"/>
      <c r="E95" s="5"/>
      <c r="F95" s="4"/>
      <c r="G95" s="6"/>
      <c r="H95" s="7"/>
      <c r="I95" s="8"/>
      <c r="J95" s="21"/>
      <c r="K95" s="21"/>
      <c r="L95" s="10"/>
      <c r="M95" s="11"/>
      <c r="N95" s="11"/>
      <c r="O95" s="17"/>
      <c r="P95" s="11"/>
      <c r="Q95" s="11"/>
      <c r="R95" s="11"/>
      <c r="S95" s="5"/>
      <c r="T95" s="11"/>
      <c r="U95" s="11"/>
      <c r="V95" s="11"/>
      <c r="W95" s="13"/>
      <c r="X95" s="10"/>
      <c r="Y95" s="11"/>
      <c r="Z95" s="14"/>
      <c r="AA95" s="10"/>
      <c r="AB95" s="11"/>
      <c r="AC95" s="13"/>
      <c r="AD95" s="10"/>
      <c r="AE95" s="11"/>
      <c r="AF95" s="31"/>
      <c r="AG95" s="11"/>
      <c r="AR95" s="15"/>
      <c r="AS95" s="8"/>
      <c r="AT95" s="16"/>
      <c r="BH95" s="53"/>
    </row>
    <row r="96" spans="2:60" s="1" customFormat="1" ht="15" customHeight="1">
      <c r="B96" s="2"/>
      <c r="C96" s="11"/>
      <c r="D96" s="4"/>
      <c r="E96" s="4"/>
      <c r="F96" s="4"/>
      <c r="G96" s="6"/>
      <c r="H96" s="7"/>
      <c r="I96" s="7"/>
      <c r="J96" s="21"/>
      <c r="K96" s="21"/>
      <c r="L96" s="10"/>
      <c r="M96" s="11"/>
      <c r="N96" s="11"/>
      <c r="O96" s="12"/>
      <c r="P96" s="3"/>
      <c r="Q96" s="3"/>
      <c r="R96" s="3"/>
      <c r="S96" s="4"/>
      <c r="T96" s="3"/>
      <c r="U96" s="3"/>
      <c r="V96" s="3"/>
      <c r="W96" s="13"/>
      <c r="X96" s="9"/>
      <c r="Y96" s="3"/>
      <c r="Z96" s="14"/>
      <c r="AA96" s="9"/>
      <c r="AB96" s="3"/>
      <c r="AC96" s="14"/>
      <c r="AD96" s="9"/>
      <c r="AE96" s="3"/>
      <c r="AF96" s="13"/>
      <c r="AG96" s="3"/>
      <c r="AR96" s="15"/>
      <c r="AS96" s="7"/>
      <c r="AT96" s="16"/>
      <c r="BH96" s="53"/>
    </row>
    <row r="97" spans="2:60" s="1" customFormat="1" ht="15" customHeight="1">
      <c r="B97" s="2"/>
      <c r="C97" s="11"/>
      <c r="D97" s="26"/>
      <c r="E97" s="26"/>
      <c r="F97" s="4"/>
      <c r="G97" s="6"/>
      <c r="H97" s="7"/>
      <c r="I97" s="8"/>
      <c r="J97" s="21"/>
      <c r="K97" s="21"/>
      <c r="L97" s="10"/>
      <c r="M97" s="11"/>
      <c r="N97" s="11"/>
      <c r="O97" s="17"/>
      <c r="P97" s="11"/>
      <c r="Q97" s="11"/>
      <c r="R97" s="11"/>
      <c r="S97" s="4"/>
      <c r="T97" s="11"/>
      <c r="U97" s="11"/>
      <c r="V97" s="3"/>
      <c r="W97" s="14"/>
      <c r="X97" s="10"/>
      <c r="Y97" s="11"/>
      <c r="Z97" s="14"/>
      <c r="AA97" s="10"/>
      <c r="AB97" s="11"/>
      <c r="AC97" s="13"/>
      <c r="AD97" s="10"/>
      <c r="AE97" s="3"/>
      <c r="AF97" s="13"/>
      <c r="AG97" s="3"/>
      <c r="AR97" s="15"/>
      <c r="AS97" s="8"/>
      <c r="AT97" s="16"/>
      <c r="BH97" s="53"/>
    </row>
    <row r="98" spans="2:60" s="1" customFormat="1" ht="15" customHeight="1">
      <c r="B98" s="2"/>
      <c r="C98" s="11"/>
      <c r="D98" s="4"/>
      <c r="E98" s="4"/>
      <c r="F98" s="4"/>
      <c r="G98" s="6"/>
      <c r="H98" s="7"/>
      <c r="I98" s="7"/>
      <c r="J98" s="21"/>
      <c r="K98" s="21"/>
      <c r="L98" s="10"/>
      <c r="M98" s="11"/>
      <c r="N98" s="11"/>
      <c r="O98" s="12"/>
      <c r="P98" s="3"/>
      <c r="Q98" s="3"/>
      <c r="R98" s="3"/>
      <c r="S98" s="4"/>
      <c r="T98" s="3"/>
      <c r="U98" s="3"/>
      <c r="V98" s="3"/>
      <c r="W98" s="13"/>
      <c r="X98" s="9"/>
      <c r="Y98" s="3"/>
      <c r="Z98" s="14"/>
      <c r="AA98" s="9"/>
      <c r="AB98" s="3"/>
      <c r="AC98" s="14"/>
      <c r="AD98" s="9"/>
      <c r="AE98" s="3"/>
      <c r="AF98" s="13"/>
      <c r="AG98" s="3"/>
      <c r="AR98" s="15"/>
      <c r="AS98" s="7"/>
      <c r="AT98" s="16"/>
      <c r="BH98" s="53"/>
    </row>
    <row r="99" spans="2:60" s="1" customFormat="1" ht="15" customHeight="1">
      <c r="B99" s="2"/>
      <c r="C99" s="11"/>
      <c r="D99" s="4"/>
      <c r="E99" s="4"/>
      <c r="F99" s="4"/>
      <c r="G99" s="6"/>
      <c r="H99" s="7"/>
      <c r="I99" s="7"/>
      <c r="J99" s="21"/>
      <c r="K99" s="21"/>
      <c r="L99" s="10"/>
      <c r="M99" s="11"/>
      <c r="N99" s="11"/>
      <c r="O99" s="12"/>
      <c r="P99" s="3"/>
      <c r="Q99" s="3"/>
      <c r="R99" s="3"/>
      <c r="S99" s="4"/>
      <c r="T99" s="3"/>
      <c r="U99" s="3"/>
      <c r="V99" s="3"/>
      <c r="W99" s="13"/>
      <c r="X99" s="9"/>
      <c r="Y99" s="3"/>
      <c r="Z99" s="14"/>
      <c r="AA99" s="9"/>
      <c r="AB99" s="3"/>
      <c r="AC99" s="14"/>
      <c r="AD99" s="9"/>
      <c r="AE99" s="3"/>
      <c r="AF99" s="13"/>
      <c r="AG99" s="3"/>
      <c r="AR99" s="15"/>
      <c r="AS99" s="7"/>
      <c r="AT99" s="16"/>
      <c r="BH99" s="53"/>
    </row>
    <row r="100" spans="2:60" s="1" customFormat="1" ht="15" customHeight="1">
      <c r="B100" s="2"/>
      <c r="C100" s="11"/>
      <c r="D100" s="4"/>
      <c r="E100" s="4"/>
      <c r="F100" s="4"/>
      <c r="G100" s="6"/>
      <c r="H100" s="7"/>
      <c r="I100" s="7"/>
      <c r="J100" s="21"/>
      <c r="K100" s="21"/>
      <c r="L100" s="10"/>
      <c r="M100" s="11"/>
      <c r="N100" s="11"/>
      <c r="O100" s="12"/>
      <c r="P100" s="3"/>
      <c r="Q100" s="11"/>
      <c r="R100" s="3"/>
      <c r="S100" s="4"/>
      <c r="T100" s="3"/>
      <c r="U100" s="3"/>
      <c r="V100" s="3"/>
      <c r="W100" s="13"/>
      <c r="X100" s="9"/>
      <c r="Y100" s="3"/>
      <c r="Z100" s="14"/>
      <c r="AA100" s="9"/>
      <c r="AB100" s="3"/>
      <c r="AC100" s="14"/>
      <c r="AD100" s="9"/>
      <c r="AE100" s="3"/>
      <c r="AF100" s="13"/>
      <c r="AG100" s="3"/>
      <c r="AR100" s="15"/>
      <c r="AS100" s="7"/>
      <c r="AT100" s="16"/>
      <c r="BH100" s="53"/>
    </row>
    <row r="101" spans="2:60" s="1" customFormat="1" ht="15" customHeight="1">
      <c r="B101" s="2"/>
      <c r="C101" s="11"/>
      <c r="D101" s="4"/>
      <c r="E101" s="4"/>
      <c r="F101" s="4"/>
      <c r="G101" s="6"/>
      <c r="H101" s="7"/>
      <c r="I101" s="7"/>
      <c r="J101" s="21"/>
      <c r="K101" s="21"/>
      <c r="L101" s="10"/>
      <c r="M101" s="11"/>
      <c r="N101" s="11"/>
      <c r="O101" s="12"/>
      <c r="P101" s="3"/>
      <c r="Q101" s="11"/>
      <c r="R101" s="3"/>
      <c r="S101" s="4"/>
      <c r="T101" s="3"/>
      <c r="U101" s="3"/>
      <c r="V101" s="3"/>
      <c r="W101" s="13"/>
      <c r="X101" s="9"/>
      <c r="Y101" s="3"/>
      <c r="Z101" s="14"/>
      <c r="AA101" s="9"/>
      <c r="AB101" s="3"/>
      <c r="AC101" s="14"/>
      <c r="AD101" s="9"/>
      <c r="AE101" s="3"/>
      <c r="AF101" s="13"/>
      <c r="AG101" s="3"/>
      <c r="AR101" s="15"/>
      <c r="AS101" s="7"/>
      <c r="AT101" s="16"/>
      <c r="BH101" s="53"/>
    </row>
    <row r="102" spans="2:60" s="1" customFormat="1" ht="15" customHeight="1">
      <c r="B102" s="2"/>
      <c r="C102" s="11"/>
      <c r="D102" s="4"/>
      <c r="E102" s="4"/>
      <c r="F102" s="4"/>
      <c r="G102" s="6"/>
      <c r="H102" s="7"/>
      <c r="I102" s="7"/>
      <c r="J102" s="21"/>
      <c r="K102" s="21"/>
      <c r="L102" s="10"/>
      <c r="M102" s="11"/>
      <c r="N102" s="11"/>
      <c r="O102" s="12"/>
      <c r="P102" s="3"/>
      <c r="Q102" s="3"/>
      <c r="R102" s="3"/>
      <c r="S102" s="4"/>
      <c r="T102" s="3"/>
      <c r="U102" s="3"/>
      <c r="V102" s="3"/>
      <c r="W102" s="13"/>
      <c r="X102" s="9"/>
      <c r="Y102" s="3"/>
      <c r="Z102" s="14"/>
      <c r="AA102" s="9"/>
      <c r="AB102" s="3"/>
      <c r="AC102" s="14"/>
      <c r="AD102" s="9"/>
      <c r="AE102" s="3"/>
      <c r="AF102" s="13"/>
      <c r="AG102" s="3"/>
      <c r="AR102" s="15"/>
      <c r="AS102" s="7"/>
      <c r="AT102" s="16"/>
      <c r="BH102" s="53"/>
    </row>
    <row r="103" spans="2:60" ht="15">
      <c r="B103" s="2"/>
      <c r="C103" s="11"/>
      <c r="F103" s="4"/>
      <c r="G103" s="6"/>
      <c r="L103" s="10"/>
      <c r="M103" s="11"/>
      <c r="BH103" s="53"/>
    </row>
    <row r="104" spans="2:60" ht="15">
      <c r="B104" s="2"/>
      <c r="C104" s="11"/>
      <c r="F104" s="4"/>
      <c r="G104" s="6"/>
      <c r="L104" s="10"/>
      <c r="M104" s="11"/>
      <c r="BH104" s="53"/>
    </row>
    <row r="105" spans="2:60" ht="15">
      <c r="B105" s="2"/>
      <c r="C105" s="11"/>
      <c r="F105" s="4"/>
      <c r="G105" s="6"/>
      <c r="L105" s="10"/>
      <c r="M105" s="11"/>
      <c r="BH105" s="53"/>
    </row>
    <row r="106" spans="2:60" ht="15">
      <c r="B106" s="2"/>
      <c r="C106" s="11"/>
      <c r="F106" s="4"/>
      <c r="G106" s="6"/>
      <c r="L106" s="10"/>
      <c r="M106" s="11"/>
      <c r="BH106" s="53"/>
    </row>
    <row r="107" spans="2:60" ht="15">
      <c r="B107" s="2"/>
      <c r="C107" s="11"/>
      <c r="F107" s="4"/>
      <c r="G107" s="6"/>
      <c r="L107" s="10"/>
      <c r="M107" s="11"/>
      <c r="BH107" s="53"/>
    </row>
    <row r="108" spans="2:60" ht="15">
      <c r="B108" s="2"/>
      <c r="C108" s="11"/>
      <c r="F108" s="4"/>
      <c r="G108" s="6"/>
      <c r="L108" s="10"/>
      <c r="M108" s="11"/>
      <c r="BH108" s="53"/>
    </row>
    <row r="109" spans="2:60" ht="15">
      <c r="B109" s="2"/>
      <c r="C109" s="11"/>
      <c r="F109" s="4"/>
      <c r="G109" s="6"/>
      <c r="L109" s="10"/>
      <c r="M109" s="11"/>
      <c r="BH109" s="53"/>
    </row>
    <row r="110" spans="2:60" ht="15">
      <c r="B110" s="2"/>
      <c r="C110" s="11"/>
      <c r="F110" s="4"/>
      <c r="G110" s="6"/>
      <c r="L110" s="27"/>
      <c r="M110" s="1"/>
      <c r="BH110" s="53"/>
    </row>
    <row r="111" spans="2:60" ht="15">
      <c r="B111" s="2"/>
      <c r="C111" s="3"/>
      <c r="F111" s="4"/>
      <c r="G111" s="6"/>
      <c r="L111" s="27"/>
      <c r="M111" s="1"/>
      <c r="BH111" s="53"/>
    </row>
    <row r="112" spans="2:60" ht="15">
      <c r="B112" s="18"/>
      <c r="C112" s="3"/>
      <c r="F112" s="4"/>
      <c r="G112" s="6"/>
      <c r="L112" s="27"/>
      <c r="M112" s="11"/>
      <c r="BH112" s="53"/>
    </row>
    <row r="113" spans="2:60" ht="15">
      <c r="B113" s="18"/>
      <c r="C113" s="3"/>
      <c r="F113" s="4"/>
      <c r="G113" s="6"/>
      <c r="L113" s="27"/>
      <c r="M113" s="11"/>
      <c r="BH113" s="53"/>
    </row>
    <row r="114" spans="2:60" ht="15">
      <c r="B114" s="2"/>
      <c r="C114" s="11"/>
      <c r="F114" s="4"/>
      <c r="G114" s="6"/>
      <c r="L114" s="27"/>
      <c r="M114" s="25"/>
      <c r="BH114" s="53"/>
    </row>
    <row r="115" spans="2:60" ht="15">
      <c r="B115" s="18"/>
      <c r="C115" s="3"/>
      <c r="F115" s="4"/>
      <c r="G115" s="6"/>
      <c r="L115" s="27"/>
      <c r="M115" s="25"/>
      <c r="BH115" s="53"/>
    </row>
    <row r="116" spans="2:60" ht="15">
      <c r="B116" s="2"/>
      <c r="C116" s="11"/>
      <c r="F116" s="4"/>
      <c r="G116" s="6"/>
      <c r="L116" s="27"/>
      <c r="M116" s="25"/>
      <c r="BH116" s="53"/>
    </row>
    <row r="117" spans="2:60" ht="15">
      <c r="B117" s="18"/>
      <c r="C117" s="3"/>
      <c r="F117" s="4"/>
      <c r="G117" s="6"/>
      <c r="L117" s="27"/>
      <c r="M117" s="25"/>
      <c r="BH117" s="53"/>
    </row>
    <row r="118" spans="2:60" ht="15">
      <c r="B118" s="2"/>
      <c r="C118" s="3"/>
      <c r="F118" s="4"/>
      <c r="G118" s="6"/>
      <c r="L118" s="24"/>
      <c r="M118" s="25"/>
      <c r="BH118" s="53"/>
    </row>
    <row r="119" spans="2:60" ht="15">
      <c r="B119" s="37"/>
      <c r="C119" s="3"/>
      <c r="F119" s="26"/>
      <c r="G119" s="6"/>
      <c r="L119" s="24"/>
      <c r="M119" s="25"/>
      <c r="BH119" s="53"/>
    </row>
    <row r="120" spans="2:60" ht="15">
      <c r="B120" s="2"/>
      <c r="C120" s="3"/>
      <c r="F120" s="4"/>
      <c r="G120" s="6"/>
      <c r="L120" s="10"/>
      <c r="M120" s="11"/>
      <c r="BH120" s="53"/>
    </row>
    <row r="121" spans="2:60" ht="15">
      <c r="B121" s="2"/>
      <c r="C121" s="3"/>
      <c r="F121" s="4"/>
      <c r="G121" s="6"/>
      <c r="L121" s="10"/>
      <c r="M121" s="11"/>
      <c r="BH121" s="53"/>
    </row>
    <row r="122" spans="2:60" ht="15">
      <c r="B122" s="2"/>
      <c r="C122" s="3"/>
      <c r="F122" s="4"/>
      <c r="G122" s="6"/>
      <c r="L122" s="10"/>
      <c r="M122" s="11"/>
      <c r="BH122" s="53"/>
    </row>
    <row r="123" spans="2:60" ht="15">
      <c r="B123" s="18"/>
      <c r="C123" s="3"/>
      <c r="F123" s="4"/>
      <c r="G123" s="6"/>
      <c r="L123" s="10"/>
      <c r="M123" s="11"/>
      <c r="BH123" s="53"/>
    </row>
    <row r="124" spans="2:60" ht="15">
      <c r="B124" s="2"/>
      <c r="C124" s="3"/>
      <c r="F124" s="4"/>
      <c r="G124" s="6"/>
      <c r="L124" s="10"/>
      <c r="M124" s="11"/>
      <c r="BH124" s="53"/>
    </row>
    <row r="125" spans="2:60" ht="15">
      <c r="B125" s="2"/>
      <c r="C125" s="3"/>
      <c r="F125" s="4"/>
      <c r="G125" s="6"/>
      <c r="L125" s="10"/>
      <c r="M125" s="11"/>
      <c r="BH125" s="53"/>
    </row>
    <row r="126" spans="2:60" ht="15">
      <c r="B126" s="2"/>
      <c r="C126" s="3"/>
      <c r="F126" s="4"/>
      <c r="G126" s="6"/>
      <c r="L126" s="10"/>
      <c r="M126" s="11"/>
      <c r="BH126" s="53"/>
    </row>
    <row r="127" spans="2:60" ht="15">
      <c r="B127" s="2"/>
      <c r="C127" s="3"/>
      <c r="F127" s="4"/>
      <c r="G127" s="6"/>
      <c r="L127" s="10"/>
      <c r="M127" s="11"/>
      <c r="BH127" s="53"/>
    </row>
    <row r="128" spans="2:60" ht="15">
      <c r="B128" s="2"/>
      <c r="C128" s="3"/>
      <c r="F128" s="4"/>
      <c r="G128" s="6"/>
      <c r="L128" s="10"/>
      <c r="M128" s="11"/>
      <c r="BH128" s="53"/>
    </row>
    <row r="129" spans="2:60" ht="15">
      <c r="B129" s="2"/>
      <c r="C129" s="3"/>
      <c r="F129" s="4"/>
      <c r="G129" s="6"/>
      <c r="L129" s="10"/>
      <c r="M129" s="11"/>
      <c r="BH129" s="53"/>
    </row>
    <row r="130" spans="2:60" ht="15">
      <c r="B130" s="18"/>
      <c r="C130" s="3"/>
      <c r="F130" s="4"/>
      <c r="G130" s="6"/>
      <c r="L130" s="9"/>
      <c r="M130" s="3"/>
      <c r="BH130" s="53"/>
    </row>
    <row r="131" spans="2:60" ht="15">
      <c r="B131" s="18"/>
      <c r="C131" s="3"/>
      <c r="F131" s="4"/>
      <c r="G131" s="6"/>
      <c r="L131" s="9"/>
      <c r="M131" s="3"/>
      <c r="BH131" s="53"/>
    </row>
    <row r="132" spans="2:60" ht="15">
      <c r="B132" s="18"/>
      <c r="C132" s="3"/>
      <c r="F132" s="4"/>
      <c r="G132" s="6"/>
      <c r="L132" s="9"/>
      <c r="M132" s="3"/>
      <c r="BH132" s="53"/>
    </row>
    <row r="133" spans="2:60" ht="15">
      <c r="B133" s="18"/>
      <c r="C133" s="3"/>
      <c r="F133" s="4"/>
      <c r="G133" s="6"/>
      <c r="L133" s="9"/>
      <c r="M133" s="3"/>
      <c r="BH133" s="53"/>
    </row>
  </sheetData>
  <sheetProtection/>
  <mergeCells count="2">
    <mergeCell ref="A1:M1"/>
    <mergeCell ref="A2:M2"/>
  </mergeCells>
  <conditionalFormatting sqref="AT57:AT102">
    <cfRule type="cellIs" priority="7" dxfId="1" operator="lessThan" stopIfTrue="1">
      <formula>Tabelle1!#REF!</formula>
    </cfRule>
    <cfRule type="cellIs" priority="8" dxfId="0" operator="equal" stopIfTrue="1">
      <formula>Tabelle1!#REF!</formula>
    </cfRule>
  </conditionalFormatting>
  <conditionalFormatting sqref="BH124:BH133 BH122 BH104:BH120 BH100:BH102 BH41:BH97 BH22:BH39 BH20 BH4:BH18">
    <cfRule type="cellIs" priority="5" dxfId="1" operator="lessThan" stopIfTrue="1">
      <formula>Tabelle1!#REF!</formula>
    </cfRule>
    <cfRule type="cellIs" priority="6" dxfId="0" operator="equal" stopIfTrue="1">
      <formula>Tabelle1!#REF!</formula>
    </cfRule>
  </conditionalFormatting>
  <conditionalFormatting sqref="BH98:BH99">
    <cfRule type="cellIs" priority="3" dxfId="1" operator="lessThan" stopIfTrue="1">
      <formula>Tabelle1!#REF!</formula>
    </cfRule>
    <cfRule type="cellIs" priority="4" dxfId="0" operator="equal" stopIfTrue="1">
      <formula>Tabelle1!#REF!</formula>
    </cfRule>
  </conditionalFormatting>
  <conditionalFormatting sqref="BH103">
    <cfRule type="cellIs" priority="1" dxfId="1" operator="lessThan" stopIfTrue="1">
      <formula>Tabelle1!#REF!</formula>
    </cfRule>
    <cfRule type="cellIs" priority="2" dxfId="0" operator="equal" stopIfTrue="1">
      <formula>Tabelle1!#REF!</formula>
    </cfRule>
  </conditionalFormatting>
  <conditionalFormatting sqref="AT3:AT56">
    <cfRule type="cellIs" priority="13" dxfId="1" operator="lessThan" stopIfTrue="1">
      <formula>Tabelle1!#REF!</formula>
    </cfRule>
    <cfRule type="cellIs" priority="14" dxfId="0" operator="equal" stopIfTrue="1">
      <formula>Tabelle1!#REF!</formula>
    </cfRule>
  </conditionalFormatting>
  <hyperlinks>
    <hyperlink ref="AR6" r:id="rId1" display="Schorschl82@gmx.de"/>
    <hyperlink ref="AR7" r:id="rId2" display="mpschmid94@gmx.de"/>
    <hyperlink ref="AR5" r:id="rId3" display="heidingers-5@t-online.de"/>
    <hyperlink ref="AR16" r:id="rId4" display="stefanmaier@gmx.de"/>
    <hyperlink ref="AR17" r:id="rId5" display="man.scheerer@gmx.de"/>
    <hyperlink ref="AR18" r:id="rId6" display="marc.scheerer@-online.de"/>
    <hyperlink ref="AR13" r:id="rId7" display="richter_sarah@hotmail.de"/>
  </hyperlinks>
  <printOptions/>
  <pageMargins left="0.7" right="0.7" top="0.787401575" bottom="0.787401575" header="0.3" footer="0.3"/>
  <pageSetup fitToHeight="0" fitToWidth="1" horizontalDpi="600" verticalDpi="600" orientation="portrait" paperSize="9" scale="85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Linke</dc:creator>
  <cp:keywords/>
  <dc:description/>
  <cp:lastModifiedBy>Sina-Marie Maier</cp:lastModifiedBy>
  <cp:lastPrinted>2016-12-26T16:51:20Z</cp:lastPrinted>
  <dcterms:created xsi:type="dcterms:W3CDTF">2016-12-26T16:04:28Z</dcterms:created>
  <dcterms:modified xsi:type="dcterms:W3CDTF">2020-01-09T06:50:06Z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