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07" activeTab="7"/>
  </bookViews>
  <sheets>
    <sheet name="Ausschreibung" sheetId="1" r:id="rId1"/>
    <sheet name="Spielplan" sheetId="2" r:id="rId2"/>
    <sheet name="Checkliste" sheetId="3" r:id="rId3"/>
    <sheet name="VR_1.1_Spieltag" sheetId="4" r:id="rId4"/>
    <sheet name="VR_1.2_Spieltag" sheetId="5" r:id="rId5"/>
    <sheet name="VR_2.Spieltag" sheetId="6" r:id="rId6"/>
    <sheet name="Zwischenrunde" sheetId="7" r:id="rId7"/>
    <sheet name="WM_LLM" sheetId="8" r:id="rId8"/>
    <sheet name="Abschlusstabelle" sheetId="9" r:id="rId9"/>
  </sheets>
  <definedNames>
    <definedName name="_xlnm.Print_Area" localSheetId="0">'Ausschreibung'!$A$1:$D$36</definedName>
  </definedNames>
  <calcPr fullCalcOnLoad="1"/>
</workbook>
</file>

<file path=xl/sharedStrings.xml><?xml version="1.0" encoding="utf-8"?>
<sst xmlns="http://schemas.openxmlformats.org/spreadsheetml/2006/main" count="721" uniqueCount="176">
  <si>
    <t>Bälle</t>
  </si>
  <si>
    <t>Punkte</t>
  </si>
  <si>
    <t>:</t>
  </si>
  <si>
    <t>Spieltag:</t>
  </si>
  <si>
    <t>Spielort:</t>
  </si>
  <si>
    <t>Spielzeit:</t>
  </si>
  <si>
    <t>Verantwortlich:</t>
  </si>
  <si>
    <t>Beginn</t>
  </si>
  <si>
    <t>Mannschaft A</t>
  </si>
  <si>
    <t>Mannschaft B</t>
  </si>
  <si>
    <t>Schiri</t>
  </si>
  <si>
    <t xml:space="preserve">Spielfeld ordnungsgemäß abgestreut und markiert </t>
  </si>
  <si>
    <t xml:space="preserve">Genehmigte Bänder vorhanden und Höhe in Ordnung </t>
  </si>
  <si>
    <t xml:space="preserve">Erste Hilfe vorhanden </t>
  </si>
  <si>
    <t xml:space="preserve">Begrüßung </t>
  </si>
  <si>
    <r>
      <t>Prüfung, ob alle Mannschaften anwesend sind</t>
    </r>
    <r>
      <rPr>
        <b/>
        <sz val="9.5"/>
        <rFont val="Arial"/>
        <family val="2"/>
      </rPr>
      <t xml:space="preserve"> * </t>
    </r>
  </si>
  <si>
    <t xml:space="preserve">Ablauf des Spieltages/Spielfolge bekannt geben </t>
  </si>
  <si>
    <t xml:space="preserve">Spielberichtsbögen </t>
  </si>
  <si>
    <t xml:space="preserve">Vorbereitung (Spielpaarungen, Spielklasse, Datum usw. eintragen) </t>
  </si>
  <si>
    <t xml:space="preserve">Spielerpässe und Schiedsrichter </t>
  </si>
  <si>
    <t xml:space="preserve">Überprüfung auf Gültigkeit der Spielerpässe </t>
  </si>
  <si>
    <t xml:space="preserve">Abschluss </t>
  </si>
  <si>
    <t xml:space="preserve">Rückgabe der Pässe und Spielereinsatzformulare an die Mannschaften </t>
  </si>
  <si>
    <t xml:space="preserve">Einbehaltene Spielerpässe dem Staffelleiter zukommen lassen </t>
  </si>
  <si>
    <t>Spieltagsvorbereitung</t>
  </si>
  <si>
    <t>1.</t>
  </si>
  <si>
    <t>2.</t>
  </si>
  <si>
    <t>i.O</t>
  </si>
  <si>
    <t>n.i.O</t>
  </si>
  <si>
    <t>Spieltag: _________________________</t>
  </si>
  <si>
    <t>Spielort: __________________________</t>
  </si>
  <si>
    <t>3.</t>
  </si>
  <si>
    <t xml:space="preserve">Besonderheiten des Feldes erklären (ins Feld ragende Gegenstände, Verankerungen usw.) </t>
  </si>
  <si>
    <t xml:space="preserve">Stoppuhr, Pfeife, Meterstab, Klemmbrett (möglichst auch Ballwaage und Druckluftmesser) vorhanden </t>
  </si>
  <si>
    <t xml:space="preserve">Ggf. Schiedsrichter auf vollständiges Ausfüllen hinweisen (Ergebnisse, Sieger, eingesetzte Spieler mit Kreuzchen, Name des Schiedsrichters, Einsprüche, Verwarnungen, Platzverweise, Verletzungen, Unterschriften) * </t>
  </si>
  <si>
    <t xml:space="preserve">Entgegennahme der Spielberichtsbögen nach dem Spiel und deren Prüfung auf Vollständigkeit. </t>
  </si>
  <si>
    <t>4.</t>
  </si>
  <si>
    <t xml:space="preserve">Entgegennahme der Spielerpässe und Spielereinsatzformulare von den Mannschaften vor Spielbeginn </t>
  </si>
  <si>
    <t>Ab drittem Einsatz eines Spielers in einer Mannschaft und pro Saison Festspielvermerk im Pass (Bsp: M1 LL, FF05) eintragen und im Spielereinsatzformular vermerken</t>
  </si>
  <si>
    <t xml:space="preserve">Einbehaltene Spielerpässe (z.B. wegen Sperre) dem Staffelleiter zukommen lassen </t>
  </si>
  <si>
    <t>Prüfung der Lizenzen der eingesetzten Schiedsrichter und Eintragung der Einsätze in die Einsatzkarte</t>
  </si>
  <si>
    <t>5.</t>
  </si>
  <si>
    <t>Spielberichtsbögen (und nach dem letzten Spieltag auch die Spielereinsatzformulare) an den Staffelleiter senden, Poststempel 1. Werktag nach dem Spieltag !</t>
  </si>
  <si>
    <t>Dieses Formular unterschrieben sowie ggf. zusätzliche Informationen zum Spieltag auf der Rückseite zusammen mit den Spielberichtsbögen an den Staffelleiter senden.</t>
  </si>
  <si>
    <t>Datum:</t>
  </si>
  <si>
    <t>Verein, Name:</t>
  </si>
  <si>
    <t>Unterschrift:</t>
  </si>
  <si>
    <r>
      <t>*</t>
    </r>
    <r>
      <rPr>
        <u val="single"/>
        <sz val="9.5"/>
        <rFont val="Arial"/>
        <family val="2"/>
      </rPr>
      <t xml:space="preserve"> Zusätzliche Hinweise:</t>
    </r>
    <r>
      <rPr>
        <sz val="9.5"/>
        <rFont val="Arial"/>
        <family val="2"/>
      </rPr>
      <t xml:space="preserve"> </t>
    </r>
  </si>
  <si>
    <t xml:space="preserve">Verspätetes Eintreffen von Mannschaften </t>
  </si>
  <si>
    <t xml:space="preserve">4.4.1.4.2 Eine Mannschaft, die zu ihrem 1.Spiel des Tages 15 Minuten nach der im </t>
  </si>
  <si>
    <t xml:space="preserve">Spielplan festgesetzten Zeit nicht oder nicht spielfähig antritt, hat das Spiel verloren und </t>
  </si>
  <si>
    <t xml:space="preserve">kann ggf. nach Ziffern 6.2.5.2 oder 6.2.5.3. bestraft werden. Die Mannschaft nimmt an den </t>
  </si>
  <si>
    <t xml:space="preserve">weiteren Spielen des Spieltages teil. </t>
  </si>
  <si>
    <t xml:space="preserve">Ausfüllen der Spielberichte </t>
  </si>
  <si>
    <t>Besondere Vorkommnisse :</t>
  </si>
  <si>
    <t xml:space="preserve">  </t>
  </si>
  <si>
    <r>
      <t xml:space="preserve">Überprüfung ob </t>
    </r>
    <r>
      <rPr>
        <b/>
        <sz val="9.5"/>
        <rFont val="Arial"/>
        <family val="2"/>
      </rPr>
      <t xml:space="preserve">Freigabevermerk (falls nötig) </t>
    </r>
    <r>
      <rPr>
        <sz val="9.5"/>
        <rFont val="Arial"/>
        <family val="2"/>
      </rPr>
      <t xml:space="preserve">vorhanden ist </t>
    </r>
  </si>
  <si>
    <t>Tragen des Schiedsrichter-Leibchens kontrollieren</t>
  </si>
  <si>
    <t>Überprüfung der Spielberechtigung aufgrund der Stichtage</t>
  </si>
  <si>
    <t>Einheitliche Spielkleidung ?</t>
  </si>
  <si>
    <t xml:space="preserve">Tipp für den Spielleiter: Besprechung mit den Spielführern der anwesenden Mannschaften. Sind diese einverstanden, lässt sich meist ein Spiel tauschen, so dass der fehlenden Mannschaft noch ein bisschen mehr Zeit bleibt. </t>
  </si>
  <si>
    <t xml:space="preserve">Es kommt sporadisch vor, dass Mannschaften verspätet zu einem Spieltag eintreffen. In der FGO Faustball ist dieser Fall eindeutig geregelt: </t>
  </si>
  <si>
    <t xml:space="preserve">Die Verantwortung für das korrekte und vollständige Ausfüllen der Spielberichte obliegt dem jeweiligen Schiedsrichter. Der Spielleiter sollte dies jedoch überwachen und die Schiedsrichter ggf. darauf hinweisen. </t>
  </si>
  <si>
    <t xml:space="preserve">Tipp für die Spielführer: Den Schiedsrichter unterstützen und frühzeitig und selbständig die Spielberichte ausfüllen. </t>
  </si>
  <si>
    <t xml:space="preserve">     </t>
  </si>
  <si>
    <t>Spielbeginn:</t>
  </si>
  <si>
    <t>Feld</t>
  </si>
  <si>
    <t>Mannschaften:</t>
  </si>
  <si>
    <t>Besonderheiten:</t>
  </si>
  <si>
    <t>Biberach</t>
  </si>
  <si>
    <t>Allen Mannschaften viel Erfolg und eine faire und verletzungsfreie Saison.</t>
  </si>
  <si>
    <t>LLM</t>
  </si>
  <si>
    <t>´-</t>
  </si>
  <si>
    <t>Aktueller Tabellenstand</t>
  </si>
  <si>
    <t>2 Sätze</t>
  </si>
  <si>
    <t>TV Unterhaugstett</t>
  </si>
  <si>
    <t>Unterhaugstett</t>
  </si>
  <si>
    <t>Niedernhall</t>
  </si>
  <si>
    <t>Vaihingen/Enz</t>
  </si>
  <si>
    <t>0157-39435282</t>
  </si>
  <si>
    <t>christina.s.koch@gmx.de</t>
  </si>
  <si>
    <t>TG Biberach</t>
  </si>
  <si>
    <r>
      <t>Spielergebnisse im Internet (</t>
    </r>
    <r>
      <rPr>
        <i/>
        <sz val="9.5"/>
        <rFont val="Arial"/>
        <family val="2"/>
      </rPr>
      <t>www.faustball-ergebnisse.de</t>
    </r>
    <r>
      <rPr>
        <sz val="9.5"/>
        <rFont val="Arial"/>
        <family val="2"/>
      </rPr>
      <t xml:space="preserve">) bis </t>
    </r>
    <r>
      <rPr>
        <b/>
        <sz val="9.5"/>
        <rFont val="Arial"/>
        <family val="2"/>
      </rPr>
      <t>spätestens 2 Stunden nach Spielende</t>
    </r>
    <r>
      <rPr>
        <sz val="9.5"/>
        <rFont val="Arial"/>
        <family val="2"/>
      </rPr>
      <t xml:space="preserve"> eintragen</t>
    </r>
  </si>
  <si>
    <t>71665 Vaihingen an der Enz</t>
  </si>
  <si>
    <t>Vaihingen, den</t>
  </si>
  <si>
    <t>An die teilnehmenden Mannschaften (per E-Mail)</t>
  </si>
  <si>
    <t>Christina Koch</t>
  </si>
  <si>
    <t>Hans-Thoma-Straße 34</t>
  </si>
  <si>
    <t>Schiedsrichterleibchen sind Pflicht.</t>
  </si>
  <si>
    <t>Viele Grüße
Chrissi</t>
  </si>
  <si>
    <t>Gespielt wird nach SpOF mit Änderungen der LSO.</t>
  </si>
  <si>
    <t>Es ist auf einheitliche Spielkleidung zu achten. Schiedsrichter haben die Spiele zu leiten.</t>
  </si>
  <si>
    <t>Es ist auf gültige Spielpässe zu achten! P.A. nicht mehr gültig !</t>
  </si>
  <si>
    <t>TSV Gärtringen</t>
  </si>
  <si>
    <t>TSV Niedernhall</t>
  </si>
  <si>
    <t>Spieltage:</t>
  </si>
  <si>
    <t>10 Uhr</t>
  </si>
  <si>
    <t>Zwischenrunde:</t>
  </si>
  <si>
    <t>Württembergische Meisterschaft:</t>
  </si>
  <si>
    <t>Landesmeisterschaften:</t>
  </si>
  <si>
    <t>Süddeutsche Meisterschaften (SDM)</t>
  </si>
  <si>
    <t>Deutsche Meisterschaften (DM)</t>
  </si>
  <si>
    <t>Fabian Czekalla - 0160-96752827</t>
  </si>
  <si>
    <t>Roland Kull - 0171-8690604</t>
  </si>
  <si>
    <t>Kurt Gensheimer - 07052-4383</t>
  </si>
  <si>
    <t>Kolja Meyer - 0176-81737897</t>
  </si>
  <si>
    <t>Ausrichter:</t>
  </si>
  <si>
    <t xml:space="preserve">Teilnehmende </t>
  </si>
  <si>
    <t>Zwischenrunde</t>
  </si>
  <si>
    <t>WM</t>
  </si>
  <si>
    <t>10:00 Uhr</t>
  </si>
  <si>
    <t>Landesmeisterschaften und Württembergische Meisterschaften</t>
  </si>
  <si>
    <t>Landesmeisterschaft:</t>
  </si>
  <si>
    <t>(4ter ZW)</t>
  </si>
  <si>
    <t>(5ter ZW)</t>
  </si>
  <si>
    <t>(8ter VR)</t>
  </si>
  <si>
    <t>(1ster VR)</t>
  </si>
  <si>
    <t>(2ter VR)</t>
  </si>
  <si>
    <t>(1ster ZW)</t>
  </si>
  <si>
    <t>(2ter ZW)</t>
  </si>
  <si>
    <t>(3ter ZW)</t>
  </si>
  <si>
    <t>Satz 1</t>
  </si>
  <si>
    <t>Satz 2</t>
  </si>
  <si>
    <t>Platzierung Landesmeisterschaften:</t>
  </si>
  <si>
    <t>Platzierung Württembergische Meisterschaften:</t>
  </si>
  <si>
    <t>Ausschreibung Faustball U14 weiblich Feldrunde 2017</t>
  </si>
  <si>
    <t>Stichtag U14: 01.01.2003</t>
  </si>
  <si>
    <t>Die Ausrichter übergeben mir die Spielpläne bzw. schicken mir die Spielpläne per Post zu.</t>
  </si>
  <si>
    <t>Süddeutsche  Meisterschaft :    am 22./23.07.2017 Vaihingen/Enz</t>
  </si>
  <si>
    <t>Deutsche Meisterschaft :    am 16./17.09.2017 Berliner TS</t>
  </si>
  <si>
    <t>TSV Grafenau</t>
  </si>
  <si>
    <t>NLV Vaihingen</t>
  </si>
  <si>
    <t>TV Vaihingen/Enz 1</t>
  </si>
  <si>
    <t>TV Vaihingen/Enz 2</t>
  </si>
  <si>
    <t>Die Plätze 1 bis 3 qualifizieren sich direkt für die Württembergische Meisterschaft (WM)</t>
  </si>
  <si>
    <t>Die Plätze 1 und 2 qualifizieren sich für die Württembgerische Meisterschaft (WM).</t>
  </si>
  <si>
    <t>Die Plätze 4 bis 6 qualifizieren sich für die Landesmeisterschaften (LLM).</t>
  </si>
  <si>
    <t>22./23. Juli 2017</t>
  </si>
  <si>
    <t>16./17. September 2017</t>
  </si>
  <si>
    <t>Berliner TS</t>
  </si>
  <si>
    <t>Biberach - Übungsfeld  beim TG-Vereinsheim   Adenauer Allee 11</t>
  </si>
  <si>
    <t>Niedernhall - Faustballfelder hinter der Großsporthalle - Brückenwiesenweg</t>
  </si>
  <si>
    <t>Vaihingen/Enz - Sportplatz am "Alten Postweg" unterhalb von Schloß Kaltenstein</t>
  </si>
  <si>
    <t>Mannschaft</t>
  </si>
  <si>
    <t xml:space="preserve">2 Sätze auf 11 </t>
  </si>
  <si>
    <t>(3ter VR)</t>
  </si>
  <si>
    <t>Teilnehmende</t>
  </si>
  <si>
    <t>(4ter VR)</t>
  </si>
  <si>
    <t>(5ter VR)</t>
  </si>
  <si>
    <t>(6ter VR)</t>
  </si>
  <si>
    <t>(7ter VR)</t>
  </si>
  <si>
    <t>Unterhaugstett - Sportplatz im Egartenring</t>
  </si>
  <si>
    <t>2 Sätze (auch 1:1 möglich)</t>
  </si>
  <si>
    <t>TV Vaihnigen/Enz 1</t>
  </si>
  <si>
    <t>Punkteübersicht</t>
  </si>
  <si>
    <t>Hier möchte ich mich bei den Ausrichtern, die sich bereit erklärt haben, einen Spieltag auszurichten, ganz herzlich bedanken.</t>
  </si>
  <si>
    <t>Der Ausrichter sogt bitte für genügend Pausen zwischen den Spielen</t>
  </si>
  <si>
    <t>ca. 10 Minuten Pause</t>
  </si>
  <si>
    <t>Bitte informiert mich über Nichtantreten oder sonstige Regelverstöße.
Landesspielordnung ist beiliegend.</t>
  </si>
  <si>
    <t>Die Pätze 4-8 spielen eine Zwischenrunde (ZR).</t>
  </si>
  <si>
    <t>TV Vaihingen/Enz</t>
  </si>
  <si>
    <t>- Bei den Landesmeisterschaften wird eine Doppelrunde gespielt</t>
  </si>
  <si>
    <t>- Bei den Württembergischen Meisterschaft wird eine einfache Runde Jeder gegen Jeden gespielt</t>
  </si>
  <si>
    <t xml:space="preserve">Für die Runde, haben 9 Mannschaften gemeldet.
Der TSV Calw hat seine Mannschaft am 10.04.2017 zurückgezogen. 
Somit wird die Runde mit 8 Mannschaften absolviert.
Gespielt wird eine einfache Vorrunde (VR) auf 3 Spieltage. Wobei jede Mannschaft nur an zwei Spieltagen anwesend sein wird.
Gespielt wird auf 2 Sätze bis 11 (höchstens 15:14) - auch 1:1 möglich.
Die Plätze 1 bis 3 qualifizieren sich direkt für die Württembergische Meisterschaften (WM).
Die Plätze 4 bis 9 spielt eine Zwischenrunde.
Hier qualifizieren sich die Plätze 1 und 2 zur Württembergischen Meisterschaft und die Plätze 3-6 spielen bei den Landesmeisterschaften (LLM).  
</t>
  </si>
  <si>
    <t>6.</t>
  </si>
  <si>
    <t>7.</t>
  </si>
  <si>
    <t>8.</t>
  </si>
  <si>
    <t>Platzierung Vorrunde:</t>
  </si>
  <si>
    <t>Platzierung Zwischenrunde:</t>
  </si>
  <si>
    <t>Pause</t>
  </si>
  <si>
    <t>Platzierung</t>
  </si>
  <si>
    <t>11:8; 11:6</t>
  </si>
  <si>
    <t>11:9; 8:11</t>
  </si>
  <si>
    <t>11:4; 11:5</t>
  </si>
  <si>
    <t>5:11; 5:11</t>
  </si>
  <si>
    <t>U14w - Feldsaison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</si>
</sst>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mmm\ yyyy"/>
    <numFmt numFmtId="178" formatCode="[$-407]dddd\,\ d\.\ mmmm\ yyyy"/>
    <numFmt numFmtId="179" formatCode="dd/mm/yy;@"/>
    <numFmt numFmtId="180" formatCode="hh:mm&quot; Uhr&quot;"/>
    <numFmt numFmtId="181" formatCode="[$-F800]dddd\,\ mmmm\ dd\,\ yyyy"/>
    <numFmt numFmtId="182" formatCode="[$-F400]h:mm:ss\ AM/PM"/>
    <numFmt numFmtId="183" formatCode="h:mm;@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Arial Narrow"/>
      <family val="2"/>
    </font>
    <font>
      <u val="single"/>
      <sz val="9.5"/>
      <name val="Arial"/>
      <family val="2"/>
    </font>
    <font>
      <i/>
      <sz val="9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9.5"/>
      <name val="Arial"/>
      <family val="2"/>
    </font>
    <font>
      <sz val="9.5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4"/>
      </bottom>
    </border>
    <border>
      <left>
        <color indexed="63"/>
      </left>
      <right style="thin">
        <color theme="1"/>
      </right>
      <top style="thin">
        <color theme="1"/>
      </top>
      <bottom style="double">
        <color theme="4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2" fontId="1" fillId="0" borderId="0" xfId="0" applyNumberFormat="1" applyFont="1" applyAlignment="1">
      <alignment/>
    </xf>
    <xf numFmtId="0" fontId="14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15" fontId="0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18" fillId="0" borderId="0" xfId="48" applyAlignment="1" applyProtection="1">
      <alignment/>
      <protection/>
    </xf>
    <xf numFmtId="0" fontId="1" fillId="0" borderId="0" xfId="0" applyFont="1" applyAlignment="1">
      <alignment wrapText="1"/>
    </xf>
    <xf numFmtId="0" fontId="66" fillId="0" borderId="0" xfId="0" applyFont="1" applyAlignment="1">
      <alignment/>
    </xf>
    <xf numFmtId="181" fontId="1" fillId="0" borderId="0" xfId="0" applyNumberFormat="1" applyFont="1" applyAlignment="1">
      <alignment horizontal="left"/>
    </xf>
    <xf numFmtId="182" fontId="1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left" vertical="center"/>
    </xf>
    <xf numFmtId="0" fontId="0" fillId="0" borderId="0" xfId="53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3" applyAlignment="1">
      <alignment horizontal="left"/>
      <protection/>
    </xf>
    <xf numFmtId="20" fontId="0" fillId="0" borderId="0" xfId="53" applyNumberFormat="1" applyFont="1" applyAlignment="1">
      <alignment horizontal="left"/>
      <protection/>
    </xf>
    <xf numFmtId="20" fontId="0" fillId="0" borderId="13" xfId="53" applyNumberFormat="1" applyFont="1" applyBorder="1" applyAlignment="1">
      <alignment horizontal="left"/>
      <protection/>
    </xf>
    <xf numFmtId="20" fontId="0" fillId="0" borderId="0" xfId="53" applyNumberFormat="1" applyFont="1" applyBorder="1" applyAlignment="1">
      <alignment horizontal="left"/>
      <protection/>
    </xf>
    <xf numFmtId="20" fontId="1" fillId="0" borderId="13" xfId="53" applyNumberFormat="1" applyFont="1" applyBorder="1" applyAlignment="1">
      <alignment horizontal="left"/>
      <protection/>
    </xf>
    <xf numFmtId="0" fontId="23" fillId="0" borderId="14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0" fontId="0" fillId="0" borderId="14" xfId="53" applyFont="1" applyBorder="1" applyAlignment="1">
      <alignment horizontal="left"/>
      <protection/>
    </xf>
    <xf numFmtId="0" fontId="1" fillId="0" borderId="15" xfId="53" applyFont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1" fillId="0" borderId="0" xfId="53" applyFont="1" applyAlignment="1">
      <alignment horizontal="left"/>
      <protection/>
    </xf>
    <xf numFmtId="0" fontId="21" fillId="0" borderId="0" xfId="53" applyNumberFormat="1" applyFont="1" applyAlignment="1">
      <alignment horizontal="center"/>
      <protection/>
    </xf>
    <xf numFmtId="172" fontId="1" fillId="0" borderId="0" xfId="53" applyNumberFormat="1" applyFont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1" fillId="0" borderId="0" xfId="53" applyNumberFormat="1" applyFont="1" applyAlignment="1">
      <alignment horizontal="center"/>
      <protection/>
    </xf>
    <xf numFmtId="172" fontId="0" fillId="0" borderId="0" xfId="53" applyNumberFormat="1" applyFont="1" applyAlignment="1">
      <alignment horizontal="center"/>
      <protection/>
    </xf>
    <xf numFmtId="0" fontId="1" fillId="0" borderId="0" xfId="53" applyFont="1">
      <alignment/>
      <protection/>
    </xf>
    <xf numFmtId="172" fontId="1" fillId="0" borderId="0" xfId="53" applyNumberFormat="1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NumberFormat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0" fillId="0" borderId="0" xfId="53" applyNumberFormat="1">
      <alignment/>
      <protection/>
    </xf>
    <xf numFmtId="0" fontId="0" fillId="0" borderId="16" xfId="53" applyBorder="1" applyAlignment="1">
      <alignment horizontal="center"/>
      <protection/>
    </xf>
    <xf numFmtId="20" fontId="4" fillId="0" borderId="0" xfId="53" applyNumberFormat="1" applyFont="1" applyAlignment="1">
      <alignment horizontal="right"/>
      <protection/>
    </xf>
    <xf numFmtId="0" fontId="0" fillId="35" borderId="0" xfId="53" applyNumberFormat="1" applyFont="1" applyFill="1" applyAlignment="1">
      <alignment/>
      <protection/>
    </xf>
    <xf numFmtId="49" fontId="0" fillId="35" borderId="0" xfId="53" applyNumberFormat="1" applyFont="1" applyFill="1" applyAlignment="1" quotePrefix="1">
      <alignment horizontal="left"/>
      <protection/>
    </xf>
    <xf numFmtId="49" fontId="0" fillId="35" borderId="0" xfId="53" applyNumberFormat="1" applyFont="1" applyFill="1" applyAlignment="1">
      <alignment/>
      <protection/>
    </xf>
    <xf numFmtId="0" fontId="0" fillId="35" borderId="0" xfId="53" applyFont="1" applyFill="1" applyAlignment="1">
      <alignment horizontal="left"/>
      <protection/>
    </xf>
    <xf numFmtId="49" fontId="0" fillId="8" borderId="0" xfId="53" applyNumberFormat="1" applyFont="1" applyFill="1" applyAlignment="1" quotePrefix="1">
      <alignment horizontal="left"/>
      <protection/>
    </xf>
    <xf numFmtId="0" fontId="0" fillId="8" borderId="0" xfId="53" applyFont="1" applyFill="1" applyAlignment="1">
      <alignment horizontal="left"/>
      <protection/>
    </xf>
    <xf numFmtId="20" fontId="0" fillId="8" borderId="0" xfId="53" applyNumberFormat="1" applyFont="1" applyFill="1" applyAlignment="1">
      <alignment horizontal="left"/>
      <protection/>
    </xf>
    <xf numFmtId="20" fontId="0" fillId="35" borderId="0" xfId="53" applyNumberFormat="1" applyFont="1" applyFill="1" applyAlignment="1">
      <alignment/>
      <protection/>
    </xf>
    <xf numFmtId="0" fontId="0" fillId="35" borderId="0" xfId="0" applyFont="1" applyFill="1" applyAlignment="1">
      <alignment/>
    </xf>
    <xf numFmtId="0" fontId="0" fillId="8" borderId="0" xfId="0" applyFont="1" applyFill="1" applyAlignment="1">
      <alignment/>
    </xf>
    <xf numFmtId="0" fontId="17" fillId="0" borderId="0" xfId="53" applyNumberFormat="1" applyFont="1" applyAlignment="1">
      <alignment horizontal="center"/>
      <protection/>
    </xf>
    <xf numFmtId="20" fontId="17" fillId="0" borderId="0" xfId="53" applyNumberFormat="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53" applyFont="1" applyBorder="1" applyAlignment="1">
      <alignment horizontal="left"/>
      <protection/>
    </xf>
    <xf numFmtId="0" fontId="1" fillId="0" borderId="17" xfId="53" applyFont="1" applyBorder="1" applyAlignment="1">
      <alignment horizontal="left"/>
      <protection/>
    </xf>
    <xf numFmtId="20" fontId="26" fillId="0" borderId="18" xfId="53" applyNumberFormat="1" applyFont="1" applyBorder="1" applyAlignment="1">
      <alignment/>
      <protection/>
    </xf>
    <xf numFmtId="20" fontId="26" fillId="0" borderId="19" xfId="53" applyNumberFormat="1" applyFont="1" applyBorder="1" applyAlignment="1">
      <alignment/>
      <protection/>
    </xf>
    <xf numFmtId="20" fontId="26" fillId="0" borderId="20" xfId="53" applyNumberFormat="1" applyFont="1" applyBorder="1" applyAlignment="1">
      <alignment/>
      <protection/>
    </xf>
    <xf numFmtId="0" fontId="26" fillId="0" borderId="18" xfId="53" applyFont="1" applyBorder="1" applyAlignment="1">
      <alignment/>
      <protection/>
    </xf>
    <xf numFmtId="0" fontId="26" fillId="0" borderId="19" xfId="53" applyFont="1" applyBorder="1" applyAlignment="1">
      <alignment/>
      <protection/>
    </xf>
    <xf numFmtId="0" fontId="26" fillId="0" borderId="20" xfId="53" applyFont="1" applyBorder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0" fillId="0" borderId="17" xfId="53" applyFont="1" applyBorder="1" applyAlignment="1">
      <alignment horizontal="left"/>
      <protection/>
    </xf>
    <xf numFmtId="0" fontId="23" fillId="0" borderId="21" xfId="53" applyFont="1" applyBorder="1" applyAlignment="1">
      <alignment horizontal="right"/>
      <protection/>
    </xf>
    <xf numFmtId="0" fontId="23" fillId="0" borderId="14" xfId="53" applyFont="1" applyBorder="1" applyAlignment="1">
      <alignment horizontal="right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0" xfId="0" applyNumberFormat="1" applyFont="1" applyFill="1" applyAlignment="1" applyProtection="1">
      <alignment horizontal="left"/>
      <protection/>
    </xf>
    <xf numFmtId="0" fontId="67" fillId="0" borderId="0" xfId="0" applyFont="1" applyAlignment="1">
      <alignment wrapText="1"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quotePrefix="1">
      <alignment horizontal="left"/>
    </xf>
    <xf numFmtId="20" fontId="1" fillId="0" borderId="19" xfId="53" applyNumberFormat="1" applyFont="1" applyBorder="1" applyAlignment="1">
      <alignment horizontal="left"/>
      <protection/>
    </xf>
    <xf numFmtId="20" fontId="0" fillId="0" borderId="19" xfId="53" applyNumberFormat="1" applyFont="1" applyBorder="1" applyAlignment="1">
      <alignment horizontal="left"/>
      <protection/>
    </xf>
    <xf numFmtId="0" fontId="23" fillId="0" borderId="19" xfId="53" applyFont="1" applyBorder="1" applyAlignment="1">
      <alignment horizontal="left"/>
      <protection/>
    </xf>
    <xf numFmtId="20" fontId="0" fillId="8" borderId="0" xfId="0" applyNumberFormat="1" applyFont="1" applyFill="1" applyAlignment="1">
      <alignment/>
    </xf>
    <xf numFmtId="20" fontId="0" fillId="8" borderId="0" xfId="53" applyNumberFormat="1" applyFont="1" applyFill="1" applyAlignment="1">
      <alignment/>
      <protection/>
    </xf>
    <xf numFmtId="0" fontId="0" fillId="35" borderId="0" xfId="0" applyFont="1" applyFill="1" applyAlignment="1">
      <alignment/>
    </xf>
    <xf numFmtId="20" fontId="0" fillId="35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20" fontId="0" fillId="8" borderId="0" xfId="0" applyNumberFormat="1" applyFont="1" applyFill="1" applyAlignment="1">
      <alignment/>
    </xf>
    <xf numFmtId="20" fontId="0" fillId="35" borderId="0" xfId="0" applyNumberFormat="1" applyFont="1" applyFill="1" applyAlignment="1">
      <alignment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53" applyFont="1" applyAlignment="1">
      <alignment/>
      <protection/>
    </xf>
    <xf numFmtId="0" fontId="0" fillId="36" borderId="0" xfId="0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/>
    </xf>
    <xf numFmtId="181" fontId="0" fillId="36" borderId="0" xfId="0" applyNumberFormat="1" applyFill="1" applyBorder="1" applyAlignment="1">
      <alignment horizontal="left"/>
    </xf>
    <xf numFmtId="182" fontId="0" fillId="36" borderId="0" xfId="0" applyNumberFormat="1" applyFont="1" applyFill="1" applyBorder="1" applyAlignment="1">
      <alignment horizontal="center"/>
    </xf>
    <xf numFmtId="0" fontId="60" fillId="36" borderId="6" xfId="56" applyFill="1" applyBorder="1" applyAlignment="1">
      <alignment/>
    </xf>
    <xf numFmtId="0" fontId="0" fillId="36" borderId="0" xfId="0" applyFont="1" applyFill="1" applyBorder="1" applyAlignment="1">
      <alignment horizontal="center"/>
    </xf>
    <xf numFmtId="15" fontId="0" fillId="36" borderId="0" xfId="0" applyNumberForma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46" fillId="36" borderId="30" xfId="44" applyFont="1" applyFill="1" applyBorder="1" applyAlignment="1">
      <alignment/>
    </xf>
    <xf numFmtId="0" fontId="46" fillId="36" borderId="31" xfId="44" applyFont="1" applyFill="1" applyBorder="1" applyAlignment="1">
      <alignment/>
    </xf>
    <xf numFmtId="0" fontId="46" fillId="36" borderId="32" xfId="44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5" xfId="0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0" fontId="0" fillId="36" borderId="29" xfId="0" applyFont="1" applyFill="1" applyBorder="1" applyAlignment="1">
      <alignment/>
    </xf>
    <xf numFmtId="0" fontId="53" fillId="36" borderId="30" xfId="44" applyFill="1" applyBorder="1" applyAlignment="1">
      <alignment/>
    </xf>
    <xf numFmtId="0" fontId="53" fillId="36" borderId="31" xfId="44" applyFill="1" applyBorder="1" applyAlignment="1">
      <alignment/>
    </xf>
    <xf numFmtId="0" fontId="53" fillId="36" borderId="32" xfId="44" applyFill="1" applyBorder="1" applyAlignment="1">
      <alignment/>
    </xf>
    <xf numFmtId="0" fontId="0" fillId="36" borderId="25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37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0" xfId="0" applyFill="1" applyBorder="1" applyAlignment="1">
      <alignment/>
    </xf>
    <xf numFmtId="20" fontId="1" fillId="0" borderId="0" xfId="53" applyNumberFormat="1" applyFont="1" applyAlignment="1">
      <alignment horizontal="left"/>
      <protection/>
    </xf>
    <xf numFmtId="49" fontId="1" fillId="0" borderId="0" xfId="53" applyNumberFormat="1" applyFont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Alignment="1">
      <alignment horizontal="left"/>
      <protection/>
    </xf>
    <xf numFmtId="0" fontId="0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/>
    </xf>
    <xf numFmtId="0" fontId="1" fillId="36" borderId="0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60" fillId="36" borderId="6" xfId="56" applyFill="1" applyBorder="1" applyAlignment="1">
      <alignment/>
    </xf>
    <xf numFmtId="18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1" fontId="1" fillId="0" borderId="0" xfId="53" applyNumberFormat="1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172" fontId="7" fillId="0" borderId="0" xfId="0" applyNumberFormat="1" applyFont="1" applyAlignment="1">
      <alignment horizontal="left"/>
    </xf>
    <xf numFmtId="0" fontId="0" fillId="36" borderId="28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68" fillId="35" borderId="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4772025</xdr:colOff>
      <xdr:row>0</xdr:row>
      <xdr:rowOff>66675</xdr:rowOff>
    </xdr:from>
    <xdr:to>
      <xdr:col>3</xdr:col>
      <xdr:colOff>714375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66675"/>
          <a:ext cx="174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4019550</xdr:colOff>
      <xdr:row>0</xdr:row>
      <xdr:rowOff>0</xdr:rowOff>
    </xdr:from>
    <xdr:to>
      <xdr:col>3</xdr:col>
      <xdr:colOff>495300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2105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na.s.koch@gmx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7"/>
  <sheetViews>
    <sheetView showGridLines="0" view="pageLayout" zoomScaleNormal="75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71.57421875" style="0" customWidth="1"/>
    <col min="3" max="3" width="15.421875" style="0" customWidth="1"/>
  </cols>
  <sheetData>
    <row r="1" spans="2:4" ht="15">
      <c r="B1" s="42" t="s">
        <v>86</v>
      </c>
      <c r="C1" s="10"/>
      <c r="D1" s="10"/>
    </row>
    <row r="2" spans="2:4" ht="15">
      <c r="B2" s="42" t="s">
        <v>87</v>
      </c>
      <c r="C2" s="10"/>
      <c r="D2" s="10"/>
    </row>
    <row r="3" spans="2:4" ht="15">
      <c r="B3" s="42" t="s">
        <v>83</v>
      </c>
      <c r="C3" s="10"/>
      <c r="D3" s="10"/>
    </row>
    <row r="4" spans="2:4" ht="15">
      <c r="B4" s="42"/>
      <c r="C4" s="10"/>
      <c r="D4" s="10"/>
    </row>
    <row r="5" spans="2:4" ht="15">
      <c r="B5" s="42" t="s">
        <v>79</v>
      </c>
      <c r="C5" s="10"/>
      <c r="D5" s="10"/>
    </row>
    <row r="6" spans="2:4" ht="12.75">
      <c r="B6" s="64" t="s">
        <v>80</v>
      </c>
      <c r="C6" s="10" t="s">
        <v>55</v>
      </c>
      <c r="D6" s="10"/>
    </row>
    <row r="7" spans="2:4" ht="12.75">
      <c r="B7" s="10"/>
      <c r="C7" s="60" t="s">
        <v>84</v>
      </c>
      <c r="D7" s="53">
        <f ca="1">TODAY()</f>
        <v>42920</v>
      </c>
    </row>
    <row r="8" spans="1:4" ht="21.75" customHeight="1">
      <c r="A8" s="10"/>
      <c r="B8" s="42" t="s">
        <v>55</v>
      </c>
      <c r="C8" s="10"/>
      <c r="D8" s="10"/>
    </row>
    <row r="9" spans="1:4" ht="15">
      <c r="A9" s="62"/>
      <c r="B9" s="42" t="s">
        <v>85</v>
      </c>
      <c r="C9" s="10" t="s">
        <v>64</v>
      </c>
      <c r="D9" s="10"/>
    </row>
    <row r="10" s="20" customFormat="1" ht="18">
      <c r="B10" s="49"/>
    </row>
    <row r="11" s="20" customFormat="1" ht="18">
      <c r="B11" s="49" t="s">
        <v>125</v>
      </c>
    </row>
    <row r="12" spans="1:4" ht="12.75">
      <c r="A12" s="10"/>
      <c r="B12" s="45"/>
      <c r="C12" s="10"/>
      <c r="D12" s="10"/>
    </row>
    <row r="13" spans="1:4" ht="171.75" customHeight="1">
      <c r="A13" s="10"/>
      <c r="B13" s="250" t="s">
        <v>163</v>
      </c>
      <c r="C13" s="250"/>
      <c r="D13" s="10"/>
    </row>
    <row r="14" spans="1:4" ht="78" customHeight="1">
      <c r="A14" s="10"/>
      <c r="B14" s="177" t="s">
        <v>155</v>
      </c>
      <c r="C14" s="63"/>
      <c r="D14" s="10"/>
    </row>
    <row r="15" spans="1:4" ht="12.75">
      <c r="A15" s="10"/>
      <c r="B15" s="45"/>
      <c r="C15" s="10"/>
      <c r="D15" s="10"/>
    </row>
    <row r="16" spans="1:5" s="42" customFormat="1" ht="15.75">
      <c r="A16" s="10"/>
      <c r="B16" s="66" t="s">
        <v>90</v>
      </c>
      <c r="C16" s="10"/>
      <c r="D16" s="10"/>
      <c r="E16"/>
    </row>
    <row r="17" spans="1:5" s="42" customFormat="1" ht="15">
      <c r="A17" s="10"/>
      <c r="B17" s="44"/>
      <c r="C17" s="10"/>
      <c r="D17" s="10"/>
      <c r="E17"/>
    </row>
    <row r="18" spans="1:5" s="42" customFormat="1" ht="18">
      <c r="A18" s="58"/>
      <c r="B18" s="251" t="s">
        <v>126</v>
      </c>
      <c r="C18" s="251"/>
      <c r="D18" s="10"/>
      <c r="E18"/>
    </row>
    <row r="19" spans="1:5" s="42" customFormat="1" ht="18">
      <c r="A19" s="58"/>
      <c r="B19" s="59"/>
      <c r="C19" s="59"/>
      <c r="D19" s="10"/>
      <c r="E19"/>
    </row>
    <row r="20" spans="1:4" s="42" customFormat="1" ht="15">
      <c r="A20" s="10"/>
      <c r="B20" s="61" t="s">
        <v>91</v>
      </c>
      <c r="C20" s="10"/>
      <c r="D20" s="10"/>
    </row>
    <row r="21" spans="1:5" s="42" customFormat="1" ht="15">
      <c r="A21" s="58"/>
      <c r="B21" s="61" t="s">
        <v>88</v>
      </c>
      <c r="C21" s="10"/>
      <c r="D21" s="10"/>
      <c r="E21"/>
    </row>
    <row r="22" spans="1:4" ht="12.75">
      <c r="A22" s="10"/>
      <c r="B22" s="61" t="s">
        <v>127</v>
      </c>
      <c r="C22" s="10"/>
      <c r="D22" s="10"/>
    </row>
    <row r="23" spans="1:4" ht="12.75">
      <c r="A23" s="10"/>
      <c r="B23" s="61" t="s">
        <v>92</v>
      </c>
      <c r="C23" s="10"/>
      <c r="D23" s="10"/>
    </row>
    <row r="24" spans="1:4" ht="25.5">
      <c r="A24" s="10"/>
      <c r="B24" s="180" t="s">
        <v>158</v>
      </c>
      <c r="C24" s="10"/>
      <c r="D24" s="10"/>
    </row>
    <row r="25" spans="1:4" ht="12.75">
      <c r="A25" s="10"/>
      <c r="B25" s="61"/>
      <c r="C25" s="10"/>
      <c r="D25" s="10"/>
    </row>
    <row r="26" spans="1:4" ht="15">
      <c r="A26" s="10"/>
      <c r="B26" s="46"/>
      <c r="C26" s="10"/>
      <c r="D26" s="10"/>
    </row>
    <row r="27" spans="1:4" ht="15.75">
      <c r="A27" s="10"/>
      <c r="B27" s="13" t="s">
        <v>128</v>
      </c>
      <c r="C27" s="10"/>
      <c r="D27" s="10"/>
    </row>
    <row r="28" spans="1:4" ht="15.75">
      <c r="A28" s="10"/>
      <c r="B28" s="13" t="s">
        <v>129</v>
      </c>
      <c r="C28" s="13"/>
      <c r="D28" s="10"/>
    </row>
    <row r="29" spans="1:8" ht="15.75">
      <c r="A29" s="10"/>
      <c r="B29" s="55"/>
      <c r="C29" s="9"/>
      <c r="D29" s="50"/>
      <c r="E29" s="56"/>
      <c r="F29" s="50"/>
      <c r="G29" s="54"/>
      <c r="H29" s="14"/>
    </row>
    <row r="30" spans="1:8" ht="15.75">
      <c r="A30" s="10"/>
      <c r="B30" s="55"/>
      <c r="C30" s="9"/>
      <c r="D30" s="51"/>
      <c r="E30" s="57"/>
      <c r="F30" s="52"/>
      <c r="G30" s="54"/>
      <c r="H30" s="14"/>
    </row>
    <row r="31" spans="1:4" ht="12.75">
      <c r="A31" s="10"/>
      <c r="B31" s="10" t="s">
        <v>70</v>
      </c>
      <c r="C31" s="10"/>
      <c r="D31" s="10"/>
    </row>
    <row r="32" spans="1:4" ht="12.75">
      <c r="A32" s="10"/>
      <c r="B32" s="44"/>
      <c r="C32" s="10"/>
      <c r="D32" s="10"/>
    </row>
    <row r="33" spans="1:4" ht="25.5">
      <c r="A33" s="10"/>
      <c r="B33" s="65" t="s">
        <v>89</v>
      </c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  <row r="240" spans="1:4" ht="12.75">
      <c r="A240" s="10"/>
      <c r="B240" s="10"/>
      <c r="C240" s="10"/>
      <c r="D240" s="10"/>
    </row>
    <row r="241" spans="1:4" ht="12.75">
      <c r="A241" s="10"/>
      <c r="B241" s="10"/>
      <c r="C241" s="10"/>
      <c r="D241" s="10"/>
    </row>
    <row r="242" spans="1:4" ht="12.75">
      <c r="A242" s="10"/>
      <c r="B242" s="10"/>
      <c r="C242" s="10"/>
      <c r="D242" s="10"/>
    </row>
    <row r="243" spans="1:4" ht="12.75">
      <c r="A243" s="10"/>
      <c r="B243" s="10"/>
      <c r="C243" s="10"/>
      <c r="D243" s="10"/>
    </row>
    <row r="244" spans="1:4" ht="12.75">
      <c r="A244" s="10"/>
      <c r="B244" s="10"/>
      <c r="C244" s="10"/>
      <c r="D244" s="10"/>
    </row>
    <row r="245" spans="1:4" ht="12.75">
      <c r="A245" s="10"/>
      <c r="B245" s="10"/>
      <c r="C245" s="10"/>
      <c r="D245" s="10"/>
    </row>
    <row r="246" spans="1:4" ht="12.75">
      <c r="A246" s="10"/>
      <c r="B246" s="10"/>
      <c r="C246" s="10"/>
      <c r="D246" s="10"/>
    </row>
    <row r="247" spans="1:4" ht="12.75">
      <c r="A247" s="10"/>
      <c r="B247" s="10"/>
      <c r="C247" s="10"/>
      <c r="D247" s="10"/>
    </row>
    <row r="248" spans="1:4" ht="12.75">
      <c r="A248" s="10"/>
      <c r="B248" s="10"/>
      <c r="C248" s="10"/>
      <c r="D248" s="10"/>
    </row>
    <row r="249" spans="1:4" ht="12.75">
      <c r="A249" s="10"/>
      <c r="B249" s="10"/>
      <c r="C249" s="10"/>
      <c r="D249" s="10"/>
    </row>
    <row r="250" spans="1:4" ht="12.75">
      <c r="A250" s="10"/>
      <c r="B250" s="10"/>
      <c r="C250" s="10"/>
      <c r="D250" s="10"/>
    </row>
    <row r="251" spans="1:4" ht="12.75">
      <c r="A251" s="10"/>
      <c r="B251" s="10"/>
      <c r="C251" s="10"/>
      <c r="D251" s="10"/>
    </row>
    <row r="252" spans="1:4" ht="12.75">
      <c r="A252" s="10"/>
      <c r="B252" s="10"/>
      <c r="C252" s="10"/>
      <c r="D252" s="10"/>
    </row>
    <row r="253" spans="1:4" ht="12.75">
      <c r="A253" s="10"/>
      <c r="B253" s="10"/>
      <c r="C253" s="10"/>
      <c r="D253" s="10"/>
    </row>
    <row r="254" spans="1:4" ht="12.75">
      <c r="A254" s="10"/>
      <c r="B254" s="10"/>
      <c r="C254" s="10"/>
      <c r="D254" s="10"/>
    </row>
    <row r="255" spans="1:4" ht="12.75">
      <c r="A255" s="10"/>
      <c r="B255" s="10"/>
      <c r="C255" s="10"/>
      <c r="D255" s="10"/>
    </row>
    <row r="256" spans="1:4" ht="12.75">
      <c r="A256" s="10"/>
      <c r="B256" s="10"/>
      <c r="C256" s="10"/>
      <c r="D256" s="10"/>
    </row>
    <row r="257" spans="1:4" ht="12.75">
      <c r="A257" s="10"/>
      <c r="B257" s="10"/>
      <c r="C257" s="10"/>
      <c r="D257" s="10"/>
    </row>
    <row r="258" spans="1:4" ht="12.75">
      <c r="A258" s="10"/>
      <c r="B258" s="10"/>
      <c r="C258" s="10"/>
      <c r="D258" s="10"/>
    </row>
    <row r="259" spans="1:4" ht="12.75">
      <c r="A259" s="10"/>
      <c r="B259" s="10"/>
      <c r="C259" s="10"/>
      <c r="D259" s="10"/>
    </row>
    <row r="260" spans="1:4" ht="12.75">
      <c r="A260" s="10"/>
      <c r="B260" s="10"/>
      <c r="C260" s="10"/>
      <c r="D260" s="10"/>
    </row>
    <row r="261" spans="1:4" ht="12.75">
      <c r="A261" s="10"/>
      <c r="B261" s="10"/>
      <c r="C261" s="10"/>
      <c r="D261" s="10"/>
    </row>
    <row r="262" spans="1:4" ht="12.75">
      <c r="A262" s="10"/>
      <c r="B262" s="10"/>
      <c r="C262" s="10"/>
      <c r="D262" s="10"/>
    </row>
    <row r="263" spans="1:4" ht="12.75">
      <c r="A263" s="10"/>
      <c r="B263" s="10"/>
      <c r="C263" s="10"/>
      <c r="D263" s="10"/>
    </row>
    <row r="264" spans="1:4" ht="12.75">
      <c r="A264" s="10"/>
      <c r="B264" s="10"/>
      <c r="C264" s="10"/>
      <c r="D264" s="10"/>
    </row>
    <row r="265" spans="1:4" ht="12.75">
      <c r="A265" s="10"/>
      <c r="B265" s="10"/>
      <c r="C265" s="10"/>
      <c r="D265" s="10"/>
    </row>
    <row r="266" spans="1:4" ht="12.75">
      <c r="A266" s="10"/>
      <c r="B266" s="10"/>
      <c r="C266" s="10"/>
      <c r="D266" s="10"/>
    </row>
    <row r="267" spans="1:4" ht="12.75">
      <c r="A267" s="10"/>
      <c r="B267" s="10"/>
      <c r="C267" s="10"/>
      <c r="D267" s="10"/>
    </row>
    <row r="268" spans="1:4" ht="12.75">
      <c r="A268" s="10"/>
      <c r="B268" s="10"/>
      <c r="C268" s="10"/>
      <c r="D268" s="10"/>
    </row>
    <row r="269" spans="1:4" ht="12.75">
      <c r="A269" s="10"/>
      <c r="B269" s="10"/>
      <c r="C269" s="10"/>
      <c r="D269" s="10"/>
    </row>
    <row r="270" spans="1:4" ht="12.75">
      <c r="A270" s="10"/>
      <c r="B270" s="10"/>
      <c r="C270" s="10"/>
      <c r="D270" s="10"/>
    </row>
    <row r="271" spans="1:4" ht="12.75">
      <c r="A271" s="10"/>
      <c r="B271" s="10"/>
      <c r="C271" s="10"/>
      <c r="D271" s="10"/>
    </row>
    <row r="272" spans="1:4" ht="12.75">
      <c r="A272" s="10"/>
      <c r="B272" s="10"/>
      <c r="C272" s="10"/>
      <c r="D272" s="10"/>
    </row>
    <row r="273" spans="1:4" ht="12.75">
      <c r="A273" s="10"/>
      <c r="B273" s="10"/>
      <c r="C273" s="10"/>
      <c r="D273" s="10"/>
    </row>
    <row r="274" spans="1:4" ht="12.75">
      <c r="A274" s="10"/>
      <c r="B274" s="10"/>
      <c r="C274" s="10"/>
      <c r="D274" s="10"/>
    </row>
    <row r="275" spans="1:4" ht="12.75">
      <c r="A275" s="10"/>
      <c r="B275" s="10"/>
      <c r="C275" s="10"/>
      <c r="D275" s="10"/>
    </row>
    <row r="276" spans="1:4" ht="12.75">
      <c r="A276" s="10"/>
      <c r="B276" s="10"/>
      <c r="C276" s="10"/>
      <c r="D276" s="10"/>
    </row>
    <row r="277" spans="1:4" ht="12.75">
      <c r="A277" s="10"/>
      <c r="B277" s="10"/>
      <c r="C277" s="10"/>
      <c r="D277" s="10"/>
    </row>
    <row r="278" spans="1:4" ht="12.75">
      <c r="A278" s="10"/>
      <c r="B278" s="10"/>
      <c r="C278" s="10"/>
      <c r="D278" s="10"/>
    </row>
    <row r="279" spans="1:4" ht="12.75">
      <c r="A279" s="10"/>
      <c r="B279" s="10"/>
      <c r="C279" s="10"/>
      <c r="D279" s="10"/>
    </row>
    <row r="280" spans="1:4" ht="12.75">
      <c r="A280" s="10"/>
      <c r="B280" s="10"/>
      <c r="C280" s="10"/>
      <c r="D280" s="10"/>
    </row>
    <row r="281" spans="1:4" ht="12.75">
      <c r="A281" s="10"/>
      <c r="B281" s="10"/>
      <c r="C281" s="10"/>
      <c r="D281" s="10"/>
    </row>
    <row r="282" spans="1:4" ht="12.75">
      <c r="A282" s="10"/>
      <c r="B282" s="10"/>
      <c r="C282" s="10"/>
      <c r="D282" s="10"/>
    </row>
    <row r="283" spans="1:4" ht="12.75">
      <c r="A283" s="10"/>
      <c r="B283" s="10"/>
      <c r="C283" s="10"/>
      <c r="D283" s="10"/>
    </row>
    <row r="284" spans="1:4" ht="12.75">
      <c r="A284" s="10"/>
      <c r="B284" s="10"/>
      <c r="C284" s="10"/>
      <c r="D284" s="10"/>
    </row>
    <row r="285" spans="1:4" ht="12.75">
      <c r="A285" s="10"/>
      <c r="B285" s="10"/>
      <c r="C285" s="10"/>
      <c r="D285" s="10"/>
    </row>
    <row r="286" spans="1:4" ht="12.75">
      <c r="A286" s="10"/>
      <c r="B286" s="10"/>
      <c r="C286" s="10"/>
      <c r="D286" s="10"/>
    </row>
    <row r="287" spans="1:4" ht="12.75">
      <c r="A287" s="10"/>
      <c r="B287" s="10"/>
      <c r="C287" s="10"/>
      <c r="D287" s="10"/>
    </row>
    <row r="288" spans="1:4" ht="12.75">
      <c r="A288" s="10"/>
      <c r="B288" s="10"/>
      <c r="C288" s="10"/>
      <c r="D288" s="10"/>
    </row>
    <row r="289" spans="1:4" ht="12.75">
      <c r="A289" s="10"/>
      <c r="B289" s="10"/>
      <c r="C289" s="10"/>
      <c r="D289" s="10"/>
    </row>
    <row r="290" spans="1:4" ht="12.75">
      <c r="A290" s="10"/>
      <c r="B290" s="10"/>
      <c r="C290" s="10"/>
      <c r="D290" s="10"/>
    </row>
    <row r="291" spans="1:4" ht="12.75">
      <c r="A291" s="10"/>
      <c r="B291" s="10"/>
      <c r="C291" s="10"/>
      <c r="D291" s="10"/>
    </row>
    <row r="292" spans="1:4" ht="12.75">
      <c r="A292" s="10"/>
      <c r="B292" s="10"/>
      <c r="C292" s="10"/>
      <c r="D292" s="10"/>
    </row>
    <row r="293" spans="1:4" ht="12.75">
      <c r="A293" s="10"/>
      <c r="B293" s="10"/>
      <c r="C293" s="10"/>
      <c r="D293" s="10"/>
    </row>
    <row r="294" spans="1:4" ht="12.75">
      <c r="A294" s="10"/>
      <c r="B294" s="10"/>
      <c r="C294" s="10"/>
      <c r="D294" s="10"/>
    </row>
    <row r="295" spans="1:4" ht="12.75">
      <c r="A295" s="10"/>
      <c r="B295" s="10"/>
      <c r="C295" s="10"/>
      <c r="D295" s="10"/>
    </row>
    <row r="296" spans="1:4" ht="12.75">
      <c r="A296" s="10"/>
      <c r="B296" s="10"/>
      <c r="C296" s="10"/>
      <c r="D296" s="10"/>
    </row>
    <row r="297" spans="1:4" ht="12.75">
      <c r="A297" s="10"/>
      <c r="B297" s="10"/>
      <c r="C297" s="10"/>
      <c r="D297" s="10"/>
    </row>
    <row r="298" spans="1:4" ht="12.75">
      <c r="A298" s="10"/>
      <c r="B298" s="10"/>
      <c r="C298" s="10"/>
      <c r="D298" s="10"/>
    </row>
    <row r="299" spans="1:4" ht="12.75">
      <c r="A299" s="10"/>
      <c r="B299" s="10"/>
      <c r="C299" s="10"/>
      <c r="D299" s="10"/>
    </row>
    <row r="300" spans="1:4" ht="12.75">
      <c r="A300" s="10"/>
      <c r="B300" s="10"/>
      <c r="C300" s="10"/>
      <c r="D300" s="10"/>
    </row>
    <row r="301" spans="1:4" ht="12.75">
      <c r="A301" s="10"/>
      <c r="B301" s="10"/>
      <c r="C301" s="10"/>
      <c r="D301" s="10"/>
    </row>
    <row r="302" spans="1:4" ht="12.75">
      <c r="A302" s="10"/>
      <c r="B302" s="10"/>
      <c r="C302" s="10"/>
      <c r="D302" s="10"/>
    </row>
    <row r="303" spans="1:4" ht="12.75">
      <c r="A303" s="10"/>
      <c r="B303" s="10"/>
      <c r="C303" s="10"/>
      <c r="D303" s="10"/>
    </row>
    <row r="304" spans="1:4" ht="12.75">
      <c r="A304" s="10"/>
      <c r="B304" s="10"/>
      <c r="C304" s="10"/>
      <c r="D304" s="10"/>
    </row>
    <row r="305" spans="1:4" ht="12.75">
      <c r="A305" s="10"/>
      <c r="B305" s="10"/>
      <c r="C305" s="10"/>
      <c r="D305" s="10"/>
    </row>
    <row r="306" spans="1:4" ht="12.75">
      <c r="A306" s="10"/>
      <c r="B306" s="10"/>
      <c r="C306" s="10"/>
      <c r="D306" s="10"/>
    </row>
    <row r="307" spans="1:4" ht="12.75">
      <c r="A307" s="10"/>
      <c r="B307" s="10"/>
      <c r="C307" s="10"/>
      <c r="D307" s="10"/>
    </row>
    <row r="308" spans="1:4" ht="12.75">
      <c r="A308" s="10"/>
      <c r="B308" s="10"/>
      <c r="C308" s="10"/>
      <c r="D308" s="10"/>
    </row>
    <row r="309" spans="1:4" ht="12.75">
      <c r="A309" s="10"/>
      <c r="B309" s="10"/>
      <c r="C309" s="10"/>
      <c r="D309" s="10"/>
    </row>
    <row r="310" spans="1:4" ht="12.75">
      <c r="A310" s="10"/>
      <c r="B310" s="10"/>
      <c r="C310" s="10"/>
      <c r="D310" s="10"/>
    </row>
    <row r="311" spans="1:4" ht="12.75">
      <c r="A311" s="10"/>
      <c r="B311" s="10"/>
      <c r="C311" s="10"/>
      <c r="D311" s="10"/>
    </row>
    <row r="312" spans="1:4" ht="12.75">
      <c r="A312" s="10"/>
      <c r="B312" s="10"/>
      <c r="C312" s="10"/>
      <c r="D312" s="10"/>
    </row>
    <row r="313" spans="1:4" ht="12.75">
      <c r="A313" s="10"/>
      <c r="B313" s="10"/>
      <c r="C313" s="10"/>
      <c r="D313" s="10"/>
    </row>
    <row r="314" spans="1:4" ht="12.75">
      <c r="A314" s="10"/>
      <c r="B314" s="10"/>
      <c r="C314" s="10"/>
      <c r="D314" s="10"/>
    </row>
    <row r="315" spans="1:4" ht="12.75">
      <c r="A315" s="10"/>
      <c r="B315" s="10"/>
      <c r="C315" s="10"/>
      <c r="D315" s="10"/>
    </row>
    <row r="316" spans="1:4" ht="12.75">
      <c r="A316" s="10"/>
      <c r="B316" s="10"/>
      <c r="C316" s="10"/>
      <c r="D316" s="10"/>
    </row>
    <row r="317" spans="1:4" ht="12.75">
      <c r="A317" s="10"/>
      <c r="B317" s="10"/>
      <c r="C317" s="10"/>
      <c r="D317" s="10"/>
    </row>
    <row r="318" spans="1:4" ht="12.75">
      <c r="A318" s="10"/>
      <c r="B318" s="10"/>
      <c r="C318" s="10"/>
      <c r="D318" s="10"/>
    </row>
    <row r="319" spans="1:4" ht="12.75">
      <c r="A319" s="10"/>
      <c r="B319" s="10"/>
      <c r="C319" s="10"/>
      <c r="D319" s="10"/>
    </row>
    <row r="320" spans="1:4" ht="12.75">
      <c r="A320" s="10"/>
      <c r="B320" s="10"/>
      <c r="C320" s="10"/>
      <c r="D320" s="10"/>
    </row>
    <row r="321" spans="1:4" ht="12.75">
      <c r="A321" s="10"/>
      <c r="B321" s="10"/>
      <c r="C321" s="10"/>
      <c r="D321" s="10"/>
    </row>
    <row r="322" spans="1:4" ht="12.75">
      <c r="A322" s="10"/>
      <c r="B322" s="10"/>
      <c r="C322" s="10"/>
      <c r="D322" s="10"/>
    </row>
    <row r="323" spans="1:4" ht="12.75">
      <c r="A323" s="10"/>
      <c r="B323" s="10"/>
      <c r="C323" s="10"/>
      <c r="D323" s="10"/>
    </row>
    <row r="324" spans="1:4" ht="12.75">
      <c r="A324" s="10"/>
      <c r="B324" s="10"/>
      <c r="C324" s="10"/>
      <c r="D324" s="10"/>
    </row>
    <row r="325" spans="1:4" ht="12.75">
      <c r="A325" s="10"/>
      <c r="B325" s="10"/>
      <c r="C325" s="10"/>
      <c r="D325" s="10"/>
    </row>
    <row r="326" spans="1:4" ht="12.75">
      <c r="A326" s="10"/>
      <c r="B326" s="10"/>
      <c r="C326" s="10"/>
      <c r="D326" s="10"/>
    </row>
    <row r="327" spans="1:4" ht="12.75">
      <c r="A327" s="10"/>
      <c r="B327" s="10"/>
      <c r="C327" s="10"/>
      <c r="D327" s="10"/>
    </row>
    <row r="328" spans="1:4" ht="12.75">
      <c r="A328" s="10"/>
      <c r="B328" s="10"/>
      <c r="C328" s="10"/>
      <c r="D328" s="10"/>
    </row>
    <row r="329" spans="1:4" ht="12.75">
      <c r="A329" s="10"/>
      <c r="B329" s="10"/>
      <c r="C329" s="10"/>
      <c r="D329" s="10"/>
    </row>
    <row r="330" spans="1:4" ht="12.75">
      <c r="A330" s="10"/>
      <c r="B330" s="10"/>
      <c r="C330" s="10"/>
      <c r="D330" s="10"/>
    </row>
    <row r="331" spans="1:4" ht="12.75">
      <c r="A331" s="10"/>
      <c r="B331" s="10"/>
      <c r="C331" s="10"/>
      <c r="D331" s="10"/>
    </row>
    <row r="332" spans="1:4" ht="12.75">
      <c r="A332" s="10"/>
      <c r="B332" s="10"/>
      <c r="C332" s="10"/>
      <c r="D332" s="10"/>
    </row>
    <row r="333" spans="1:4" ht="12.75">
      <c r="A333" s="10"/>
      <c r="B333" s="10"/>
      <c r="C333" s="10"/>
      <c r="D333" s="10"/>
    </row>
    <row r="334" spans="1:4" ht="12.75">
      <c r="A334" s="10"/>
      <c r="B334" s="10"/>
      <c r="C334" s="10"/>
      <c r="D334" s="10"/>
    </row>
    <row r="335" spans="1:4" ht="12.75">
      <c r="A335" s="10"/>
      <c r="B335" s="10"/>
      <c r="C335" s="10"/>
      <c r="D335" s="10"/>
    </row>
    <row r="336" spans="1:4" ht="12.75">
      <c r="A336" s="10"/>
      <c r="B336" s="10"/>
      <c r="C336" s="10"/>
      <c r="D336" s="10"/>
    </row>
    <row r="337" spans="1:4" ht="12.75">
      <c r="A337" s="10"/>
      <c r="B337" s="10"/>
      <c r="C337" s="10"/>
      <c r="D337" s="10"/>
    </row>
    <row r="338" spans="1:4" ht="12.75">
      <c r="A338" s="10"/>
      <c r="B338" s="10"/>
      <c r="C338" s="10"/>
      <c r="D338" s="10"/>
    </row>
    <row r="339" spans="1:4" ht="12.75">
      <c r="A339" s="10"/>
      <c r="B339" s="10"/>
      <c r="C339" s="10"/>
      <c r="D339" s="10"/>
    </row>
    <row r="340" spans="1:4" ht="12.75">
      <c r="A340" s="10"/>
      <c r="B340" s="10"/>
      <c r="C340" s="10"/>
      <c r="D340" s="10"/>
    </row>
    <row r="341" spans="1:4" ht="12.75">
      <c r="A341" s="10"/>
      <c r="B341" s="10"/>
      <c r="C341" s="10"/>
      <c r="D341" s="10"/>
    </row>
    <row r="342" spans="1:4" ht="12.75">
      <c r="A342" s="10"/>
      <c r="B342" s="10"/>
      <c r="C342" s="10"/>
      <c r="D342" s="10"/>
    </row>
    <row r="343" spans="1:4" ht="12.75">
      <c r="A343" s="10"/>
      <c r="B343" s="10"/>
      <c r="C343" s="10"/>
      <c r="D343" s="10"/>
    </row>
    <row r="344" spans="1:4" ht="12.75">
      <c r="A344" s="10"/>
      <c r="B344" s="10"/>
      <c r="C344" s="10"/>
      <c r="D344" s="10"/>
    </row>
    <row r="345" spans="1:4" ht="12.75">
      <c r="A345" s="10"/>
      <c r="B345" s="10"/>
      <c r="C345" s="10"/>
      <c r="D345" s="10"/>
    </row>
    <row r="346" spans="1:4" ht="12.75">
      <c r="A346" s="10"/>
      <c r="B346" s="10"/>
      <c r="C346" s="10"/>
      <c r="D346" s="10"/>
    </row>
    <row r="347" spans="1:4" ht="12.75">
      <c r="A347" s="10"/>
      <c r="B347" s="10"/>
      <c r="C347" s="10"/>
      <c r="D347" s="10"/>
    </row>
    <row r="348" spans="1:4" ht="12.75">
      <c r="A348" s="10"/>
      <c r="B348" s="10"/>
      <c r="C348" s="10"/>
      <c r="D348" s="10"/>
    </row>
    <row r="349" spans="1:4" ht="12.75">
      <c r="A349" s="10"/>
      <c r="B349" s="10"/>
      <c r="C349" s="10"/>
      <c r="D349" s="10"/>
    </row>
    <row r="350" spans="1:4" ht="12.75">
      <c r="A350" s="10"/>
      <c r="B350" s="10"/>
      <c r="C350" s="10"/>
      <c r="D350" s="10"/>
    </row>
    <row r="351" spans="1:4" ht="12.75">
      <c r="A351" s="10"/>
      <c r="B351" s="10"/>
      <c r="C351" s="10"/>
      <c r="D351" s="10"/>
    </row>
    <row r="352" spans="1:4" ht="12.75">
      <c r="A352" s="10"/>
      <c r="B352" s="10"/>
      <c r="C352" s="10"/>
      <c r="D352" s="10"/>
    </row>
    <row r="353" spans="1:4" ht="12.75">
      <c r="A353" s="10"/>
      <c r="B353" s="10"/>
      <c r="C353" s="10"/>
      <c r="D353" s="10"/>
    </row>
    <row r="354" spans="1:4" ht="12.75">
      <c r="A354" s="10"/>
      <c r="B354" s="10"/>
      <c r="C354" s="10"/>
      <c r="D354" s="10"/>
    </row>
    <row r="355" spans="1:4" ht="12.75">
      <c r="A355" s="10"/>
      <c r="B355" s="10"/>
      <c r="C355" s="10"/>
      <c r="D355" s="10"/>
    </row>
    <row r="356" spans="1:4" ht="12.75">
      <c r="A356" s="10"/>
      <c r="B356" s="10"/>
      <c r="C356" s="10"/>
      <c r="D356" s="10"/>
    </row>
    <row r="357" spans="1:4" ht="12.75">
      <c r="A357" s="10"/>
      <c r="B357" s="10"/>
      <c r="C357" s="10"/>
      <c r="D357" s="10"/>
    </row>
    <row r="358" spans="1:4" ht="12.75">
      <c r="A358" s="10"/>
      <c r="B358" s="10"/>
      <c r="C358" s="10"/>
      <c r="D358" s="10"/>
    </row>
    <row r="359" spans="1:4" ht="12.75">
      <c r="A359" s="10"/>
      <c r="B359" s="10"/>
      <c r="C359" s="10"/>
      <c r="D359" s="10"/>
    </row>
    <row r="360" spans="1:4" ht="12.75">
      <c r="A360" s="10"/>
      <c r="B360" s="10"/>
      <c r="C360" s="10"/>
      <c r="D360" s="10"/>
    </row>
    <row r="361" spans="1:4" ht="12.75">
      <c r="A361" s="10"/>
      <c r="B361" s="10"/>
      <c r="C361" s="10"/>
      <c r="D361" s="10"/>
    </row>
    <row r="362" spans="1:4" ht="12.75">
      <c r="A362" s="10"/>
      <c r="B362" s="10"/>
      <c r="C362" s="10"/>
      <c r="D362" s="10"/>
    </row>
    <row r="363" spans="1:4" ht="12.75">
      <c r="A363" s="10"/>
      <c r="B363" s="10"/>
      <c r="C363" s="10"/>
      <c r="D363" s="10"/>
    </row>
    <row r="364" spans="1:4" ht="12.75">
      <c r="A364" s="10"/>
      <c r="B364" s="10"/>
      <c r="C364" s="10"/>
      <c r="D364" s="10"/>
    </row>
    <row r="365" spans="1:4" ht="12.75">
      <c r="A365" s="10"/>
      <c r="B365" s="10"/>
      <c r="C365" s="10"/>
      <c r="D365" s="10"/>
    </row>
    <row r="366" spans="1:4" ht="12.75">
      <c r="A366" s="10"/>
      <c r="B366" s="10"/>
      <c r="C366" s="10"/>
      <c r="D366" s="10"/>
    </row>
    <row r="367" spans="1:4" ht="12.75">
      <c r="A367" s="10"/>
      <c r="B367" s="10"/>
      <c r="C367" s="10"/>
      <c r="D367" s="10"/>
    </row>
    <row r="368" spans="1:4" ht="12.75">
      <c r="A368" s="10"/>
      <c r="B368" s="10"/>
      <c r="C368" s="10"/>
      <c r="D368" s="10"/>
    </row>
    <row r="369" spans="1:4" ht="12.75">
      <c r="A369" s="10"/>
      <c r="B369" s="10"/>
      <c r="C369" s="10"/>
      <c r="D369" s="10"/>
    </row>
    <row r="370" spans="1:4" ht="12.75">
      <c r="A370" s="10"/>
      <c r="B370" s="10"/>
      <c r="C370" s="10"/>
      <c r="D370" s="10"/>
    </row>
    <row r="371" spans="1:4" ht="12.75">
      <c r="A371" s="10"/>
      <c r="B371" s="10"/>
      <c r="C371" s="10"/>
      <c r="D371" s="10"/>
    </row>
    <row r="372" spans="1:4" ht="12.75">
      <c r="A372" s="10"/>
      <c r="B372" s="10"/>
      <c r="C372" s="10"/>
      <c r="D372" s="10"/>
    </row>
    <row r="373" spans="1:4" ht="12.75">
      <c r="A373" s="10"/>
      <c r="B373" s="10"/>
      <c r="C373" s="10"/>
      <c r="D373" s="10"/>
    </row>
    <row r="374" spans="1:4" ht="12.75">
      <c r="A374" s="10"/>
      <c r="B374" s="10"/>
      <c r="C374" s="10"/>
      <c r="D374" s="10"/>
    </row>
    <row r="375" spans="1:4" ht="12.75">
      <c r="A375" s="10"/>
      <c r="B375" s="10"/>
      <c r="C375" s="10"/>
      <c r="D375" s="10"/>
    </row>
    <row r="376" spans="1:4" ht="12.75">
      <c r="A376" s="10"/>
      <c r="B376" s="10"/>
      <c r="C376" s="10"/>
      <c r="D376" s="10"/>
    </row>
    <row r="377" spans="1:4" ht="12.75">
      <c r="A377" s="10"/>
      <c r="B377" s="10"/>
      <c r="C377" s="10"/>
      <c r="D377" s="10"/>
    </row>
    <row r="378" spans="1:4" ht="12.75">
      <c r="A378" s="10"/>
      <c r="B378" s="10"/>
      <c r="C378" s="10"/>
      <c r="D378" s="10"/>
    </row>
    <row r="379" spans="1:4" ht="12.75">
      <c r="A379" s="10"/>
      <c r="B379" s="10"/>
      <c r="C379" s="10"/>
      <c r="D379" s="10"/>
    </row>
    <row r="380" spans="1:4" ht="12.75">
      <c r="A380" s="10"/>
      <c r="B380" s="10"/>
      <c r="C380" s="10"/>
      <c r="D380" s="10"/>
    </row>
    <row r="381" spans="1:4" ht="12.75">
      <c r="A381" s="10"/>
      <c r="B381" s="10"/>
      <c r="C381" s="10"/>
      <c r="D381" s="10"/>
    </row>
    <row r="382" spans="1:4" ht="12.75">
      <c r="A382" s="10"/>
      <c r="B382" s="10"/>
      <c r="C382" s="10"/>
      <c r="D382" s="10"/>
    </row>
    <row r="383" spans="1:4" ht="12.75">
      <c r="A383" s="10"/>
      <c r="B383" s="10"/>
      <c r="C383" s="10"/>
      <c r="D383" s="10"/>
    </row>
    <row r="384" spans="1:4" ht="12.75">
      <c r="A384" s="10"/>
      <c r="B384" s="10"/>
      <c r="C384" s="10"/>
      <c r="D384" s="10"/>
    </row>
    <row r="385" spans="1:4" ht="12.75">
      <c r="A385" s="10"/>
      <c r="B385" s="10"/>
      <c r="C385" s="10"/>
      <c r="D385" s="10"/>
    </row>
    <row r="386" spans="1:4" ht="12.75">
      <c r="A386" s="10"/>
      <c r="B386" s="10"/>
      <c r="C386" s="10"/>
      <c r="D386" s="10"/>
    </row>
    <row r="387" spans="1:4" ht="12.75">
      <c r="A387" s="10"/>
      <c r="B387" s="10"/>
      <c r="C387" s="10"/>
      <c r="D387" s="10"/>
    </row>
    <row r="388" spans="1:4" ht="12.75">
      <c r="A388" s="10"/>
      <c r="B388" s="10"/>
      <c r="C388" s="10"/>
      <c r="D388" s="10"/>
    </row>
    <row r="389" spans="1:4" ht="12.75">
      <c r="A389" s="10"/>
      <c r="B389" s="10"/>
      <c r="C389" s="10"/>
      <c r="D389" s="10"/>
    </row>
    <row r="390" spans="1:4" ht="12.75">
      <c r="A390" s="10"/>
      <c r="B390" s="10"/>
      <c r="C390" s="10"/>
      <c r="D390" s="10"/>
    </row>
    <row r="391" spans="1:4" ht="12.75">
      <c r="A391" s="10"/>
      <c r="B391" s="10"/>
      <c r="C391" s="10"/>
      <c r="D391" s="10"/>
    </row>
    <row r="392" spans="1:4" ht="12.75">
      <c r="A392" s="10"/>
      <c r="B392" s="10"/>
      <c r="C392" s="10"/>
      <c r="D392" s="10"/>
    </row>
    <row r="393" spans="1:4" ht="12.75">
      <c r="A393" s="10"/>
      <c r="B393" s="10"/>
      <c r="C393" s="10"/>
      <c r="D393" s="10"/>
    </row>
    <row r="394" spans="1:4" ht="12.75">
      <c r="A394" s="10"/>
      <c r="B394" s="10"/>
      <c r="C394" s="10"/>
      <c r="D394" s="10"/>
    </row>
    <row r="395" spans="1:4" ht="12.75">
      <c r="A395" s="10"/>
      <c r="B395" s="10"/>
      <c r="C395" s="10"/>
      <c r="D395" s="10"/>
    </row>
    <row r="396" spans="1:4" ht="12.75">
      <c r="A396" s="10"/>
      <c r="B396" s="10"/>
      <c r="C396" s="10"/>
      <c r="D396" s="10"/>
    </row>
    <row r="397" spans="1:4" ht="12.75">
      <c r="A397" s="10"/>
      <c r="B397" s="10"/>
      <c r="C397" s="10"/>
      <c r="D397" s="10"/>
    </row>
    <row r="398" spans="1:4" ht="12.75">
      <c r="A398" s="10"/>
      <c r="B398" s="10"/>
      <c r="C398" s="10"/>
      <c r="D398" s="10"/>
    </row>
    <row r="399" spans="1:4" ht="12.75">
      <c r="A399" s="10"/>
      <c r="B399" s="10"/>
      <c r="C399" s="10"/>
      <c r="D399" s="10"/>
    </row>
    <row r="400" spans="1:4" ht="12.75">
      <c r="A400" s="10"/>
      <c r="B400" s="10"/>
      <c r="C400" s="10"/>
      <c r="D400" s="10"/>
    </row>
    <row r="401" spans="1:4" ht="12.75">
      <c r="A401" s="10"/>
      <c r="B401" s="10"/>
      <c r="C401" s="10"/>
      <c r="D401" s="10"/>
    </row>
    <row r="402" spans="1:4" ht="12.75">
      <c r="A402" s="10"/>
      <c r="B402" s="10"/>
      <c r="C402" s="10"/>
      <c r="D402" s="10"/>
    </row>
    <row r="403" spans="1:4" ht="12.75">
      <c r="A403" s="10"/>
      <c r="B403" s="10"/>
      <c r="C403" s="10"/>
      <c r="D403" s="10"/>
    </row>
    <row r="404" spans="1:4" ht="12.75">
      <c r="A404" s="10"/>
      <c r="B404" s="10"/>
      <c r="C404" s="10"/>
      <c r="D404" s="10"/>
    </row>
    <row r="405" spans="1:4" ht="12.75">
      <c r="A405" s="10"/>
      <c r="B405" s="10"/>
      <c r="C405" s="10"/>
      <c r="D405" s="10"/>
    </row>
    <row r="406" spans="1:4" ht="12.75">
      <c r="A406" s="10"/>
      <c r="B406" s="10"/>
      <c r="C406" s="10"/>
      <c r="D406" s="10"/>
    </row>
    <row r="407" spans="1:4" ht="12.75">
      <c r="A407" s="10"/>
      <c r="B407" s="10"/>
      <c r="C407" s="10"/>
      <c r="D407" s="10"/>
    </row>
    <row r="408" spans="1:4" ht="12.75">
      <c r="A408" s="10"/>
      <c r="B408" s="10"/>
      <c r="C408" s="10"/>
      <c r="D408" s="10"/>
    </row>
    <row r="409" spans="1:4" ht="12.75">
      <c r="A409" s="10"/>
      <c r="B409" s="10"/>
      <c r="C409" s="10"/>
      <c r="D409" s="10"/>
    </row>
    <row r="410" spans="1:4" ht="12.75">
      <c r="A410" s="10"/>
      <c r="B410" s="10"/>
      <c r="C410" s="10"/>
      <c r="D410" s="10"/>
    </row>
    <row r="411" spans="1:4" ht="12.75">
      <c r="A411" s="10"/>
      <c r="B411" s="10"/>
      <c r="C411" s="10"/>
      <c r="D411" s="10"/>
    </row>
    <row r="412" spans="1:4" ht="12.75">
      <c r="A412" s="10"/>
      <c r="B412" s="10"/>
      <c r="C412" s="10"/>
      <c r="D412" s="10"/>
    </row>
    <row r="413" spans="1:4" ht="12.75">
      <c r="A413" s="10"/>
      <c r="B413" s="10"/>
      <c r="C413" s="10"/>
      <c r="D413" s="10"/>
    </row>
    <row r="414" spans="1:4" ht="12.75">
      <c r="A414" s="10"/>
      <c r="B414" s="10"/>
      <c r="C414" s="10"/>
      <c r="D414" s="10"/>
    </row>
    <row r="415" spans="1:4" ht="12.75">
      <c r="A415" s="10"/>
      <c r="B415" s="10"/>
      <c r="C415" s="10"/>
      <c r="D415" s="10"/>
    </row>
    <row r="416" spans="1:4" ht="12.75">
      <c r="A416" s="10"/>
      <c r="B416" s="10"/>
      <c r="C416" s="10"/>
      <c r="D416" s="10"/>
    </row>
    <row r="417" spans="1:4" ht="12.75">
      <c r="A417" s="10"/>
      <c r="B417" s="10"/>
      <c r="C417" s="10"/>
      <c r="D417" s="10"/>
    </row>
    <row r="418" spans="1:4" ht="12.75">
      <c r="A418" s="10"/>
      <c r="B418" s="10"/>
      <c r="C418" s="10"/>
      <c r="D418" s="10"/>
    </row>
    <row r="419" spans="1:4" ht="12.75">
      <c r="A419" s="10"/>
      <c r="B419" s="10"/>
      <c r="C419" s="10"/>
      <c r="D419" s="10"/>
    </row>
    <row r="420" spans="1:4" ht="12.75">
      <c r="A420" s="10"/>
      <c r="B420" s="10"/>
      <c r="C420" s="10"/>
      <c r="D420" s="10"/>
    </row>
    <row r="421" spans="1:4" ht="12.75">
      <c r="A421" s="10"/>
      <c r="B421" s="10"/>
      <c r="C421" s="10"/>
      <c r="D421" s="10"/>
    </row>
    <row r="422" spans="1:4" ht="12.75">
      <c r="A422" s="10"/>
      <c r="B422" s="10"/>
      <c r="C422" s="10"/>
      <c r="D422" s="10"/>
    </row>
    <row r="423" spans="1:4" ht="12.75">
      <c r="A423" s="10"/>
      <c r="B423" s="10"/>
      <c r="C423" s="10"/>
      <c r="D423" s="10"/>
    </row>
    <row r="424" spans="1:4" ht="12.75">
      <c r="A424" s="10"/>
      <c r="B424" s="10"/>
      <c r="C424" s="10"/>
      <c r="D424" s="10"/>
    </row>
    <row r="425" spans="1:4" ht="12.75">
      <c r="A425" s="10"/>
      <c r="B425" s="10"/>
      <c r="C425" s="10"/>
      <c r="D425" s="10"/>
    </row>
    <row r="426" spans="1:4" ht="12.75">
      <c r="A426" s="10"/>
      <c r="B426" s="10"/>
      <c r="C426" s="10"/>
      <c r="D426" s="10"/>
    </row>
    <row r="427" spans="1:4" ht="12.75">
      <c r="A427" s="10"/>
      <c r="B427" s="10"/>
      <c r="C427" s="10"/>
      <c r="D427" s="10"/>
    </row>
    <row r="428" spans="1:4" ht="12.75">
      <c r="A428" s="10"/>
      <c r="B428" s="10"/>
      <c r="C428" s="10"/>
      <c r="D428" s="10"/>
    </row>
    <row r="429" spans="1:4" ht="12.75">
      <c r="A429" s="10"/>
      <c r="B429" s="10"/>
      <c r="C429" s="10"/>
      <c r="D429" s="10"/>
    </row>
    <row r="430" spans="1:4" ht="12.75">
      <c r="A430" s="10"/>
      <c r="B430" s="10"/>
      <c r="C430" s="10"/>
      <c r="D430" s="10"/>
    </row>
    <row r="431" spans="1:4" ht="12.75">
      <c r="A431" s="10"/>
      <c r="B431" s="10"/>
      <c r="C431" s="10"/>
      <c r="D431" s="10"/>
    </row>
    <row r="432" spans="1:4" ht="12.75">
      <c r="A432" s="10"/>
      <c r="B432" s="10"/>
      <c r="C432" s="10"/>
      <c r="D432" s="10"/>
    </row>
    <row r="433" spans="1:4" ht="12.75">
      <c r="A433" s="10"/>
      <c r="B433" s="10"/>
      <c r="C433" s="10"/>
      <c r="D433" s="10"/>
    </row>
    <row r="434" spans="1:4" ht="12.75">
      <c r="A434" s="10"/>
      <c r="B434" s="10"/>
      <c r="C434" s="10"/>
      <c r="D434" s="10"/>
    </row>
    <row r="435" spans="1:4" ht="12.75">
      <c r="A435" s="10"/>
      <c r="B435" s="10"/>
      <c r="C435" s="10"/>
      <c r="D435" s="10"/>
    </row>
    <row r="436" spans="1:4" ht="12.75">
      <c r="A436" s="10"/>
      <c r="B436" s="10"/>
      <c r="C436" s="10"/>
      <c r="D436" s="10"/>
    </row>
    <row r="437" spans="1:4" ht="12.75">
      <c r="A437" s="10"/>
      <c r="B437" s="10"/>
      <c r="C437" s="10"/>
      <c r="D437" s="10"/>
    </row>
    <row r="438" spans="1:4" ht="12.75">
      <c r="A438" s="10"/>
      <c r="B438" s="10"/>
      <c r="C438" s="10"/>
      <c r="D438" s="10"/>
    </row>
    <row r="439" spans="1:4" ht="12.75">
      <c r="A439" s="10"/>
      <c r="B439" s="10"/>
      <c r="C439" s="10"/>
      <c r="D439" s="10"/>
    </row>
    <row r="440" spans="1:4" ht="12.75">
      <c r="A440" s="10"/>
      <c r="B440" s="10"/>
      <c r="C440" s="10"/>
      <c r="D440" s="10"/>
    </row>
    <row r="441" spans="1:4" ht="12.75">
      <c r="A441" s="10"/>
      <c r="B441" s="10"/>
      <c r="C441" s="10"/>
      <c r="D441" s="10"/>
    </row>
    <row r="442" spans="1:4" ht="12.75">
      <c r="A442" s="10"/>
      <c r="B442" s="10"/>
      <c r="C442" s="10"/>
      <c r="D442" s="10"/>
    </row>
    <row r="443" spans="1:4" ht="12.75">
      <c r="A443" s="10"/>
      <c r="B443" s="10"/>
      <c r="C443" s="10"/>
      <c r="D443" s="10"/>
    </row>
    <row r="444" spans="1:4" ht="12.75">
      <c r="A444" s="10"/>
      <c r="B444" s="10"/>
      <c r="C444" s="10"/>
      <c r="D444" s="10"/>
    </row>
    <row r="445" spans="1:4" ht="12.75">
      <c r="A445" s="10"/>
      <c r="B445" s="10"/>
      <c r="C445" s="10"/>
      <c r="D445" s="10"/>
    </row>
    <row r="446" spans="1:4" ht="12.75">
      <c r="A446" s="10"/>
      <c r="B446" s="10"/>
      <c r="C446" s="10"/>
      <c r="D446" s="10"/>
    </row>
    <row r="447" spans="1:4" ht="12.75">
      <c r="A447" s="10"/>
      <c r="B447" s="10"/>
      <c r="C447" s="10"/>
      <c r="D447" s="10"/>
    </row>
    <row r="448" spans="1:4" ht="12.75">
      <c r="A448" s="10"/>
      <c r="B448" s="10"/>
      <c r="C448" s="10"/>
      <c r="D448" s="10"/>
    </row>
    <row r="449" spans="1:4" ht="12.75">
      <c r="A449" s="10"/>
      <c r="B449" s="10"/>
      <c r="C449" s="10"/>
      <c r="D449" s="10"/>
    </row>
    <row r="450" spans="1:4" ht="12.75">
      <c r="A450" s="10"/>
      <c r="B450" s="10"/>
      <c r="C450" s="10"/>
      <c r="D450" s="10"/>
    </row>
    <row r="451" spans="1:4" ht="12.75">
      <c r="A451" s="10"/>
      <c r="B451" s="10"/>
      <c r="C451" s="10"/>
      <c r="D451" s="10"/>
    </row>
    <row r="452" spans="1:4" ht="12.75">
      <c r="A452" s="10"/>
      <c r="B452" s="10"/>
      <c r="C452" s="10"/>
      <c r="D452" s="10"/>
    </row>
    <row r="453" spans="1:4" ht="12.75">
      <c r="A453" s="10"/>
      <c r="B453" s="10"/>
      <c r="C453" s="10"/>
      <c r="D453" s="10"/>
    </row>
    <row r="454" spans="1:4" ht="12.75">
      <c r="A454" s="10"/>
      <c r="B454" s="10"/>
      <c r="C454" s="10"/>
      <c r="D454" s="10"/>
    </row>
    <row r="455" spans="1:4" ht="12.75">
      <c r="A455" s="10"/>
      <c r="B455" s="10"/>
      <c r="C455" s="10"/>
      <c r="D455" s="10"/>
    </row>
    <row r="456" spans="1:4" ht="12.75">
      <c r="A456" s="10"/>
      <c r="B456" s="10"/>
      <c r="C456" s="10"/>
      <c r="D456" s="10"/>
    </row>
    <row r="457" spans="1:4" ht="12.75">
      <c r="A457" s="10"/>
      <c r="B457" s="10"/>
      <c r="C457" s="10"/>
      <c r="D457" s="10"/>
    </row>
    <row r="458" spans="1:4" ht="12.75">
      <c r="A458" s="10"/>
      <c r="B458" s="10"/>
      <c r="C458" s="10"/>
      <c r="D458" s="10"/>
    </row>
    <row r="459" spans="1:4" ht="12.75">
      <c r="A459" s="10"/>
      <c r="B459" s="10"/>
      <c r="C459" s="10"/>
      <c r="D459" s="10"/>
    </row>
    <row r="460" spans="1:4" ht="12.75">
      <c r="A460" s="10"/>
      <c r="B460" s="10"/>
      <c r="C460" s="10"/>
      <c r="D460" s="10"/>
    </row>
    <row r="461" spans="1:4" ht="12.75">
      <c r="A461" s="10"/>
      <c r="B461" s="10"/>
      <c r="C461" s="10"/>
      <c r="D461" s="10"/>
    </row>
    <row r="462" spans="1:4" ht="12.75">
      <c r="A462" s="10"/>
      <c r="B462" s="10"/>
      <c r="C462" s="10"/>
      <c r="D462" s="10"/>
    </row>
    <row r="463" spans="1:4" ht="12.75">
      <c r="A463" s="10"/>
      <c r="B463" s="10"/>
      <c r="C463" s="10"/>
      <c r="D463" s="10"/>
    </row>
    <row r="464" spans="1:4" ht="12.75">
      <c r="A464" s="10"/>
      <c r="B464" s="10"/>
      <c r="C464" s="10"/>
      <c r="D464" s="10"/>
    </row>
    <row r="465" spans="1:4" ht="12.75">
      <c r="A465" s="10"/>
      <c r="B465" s="10"/>
      <c r="C465" s="10"/>
      <c r="D465" s="10"/>
    </row>
    <row r="466" spans="1:4" ht="12.75">
      <c r="A466" s="10"/>
      <c r="B466" s="10"/>
      <c r="C466" s="10"/>
      <c r="D466" s="10"/>
    </row>
    <row r="467" spans="1:4" ht="12.75">
      <c r="A467" s="10"/>
      <c r="B467" s="10"/>
      <c r="C467" s="10"/>
      <c r="D467" s="10"/>
    </row>
    <row r="468" spans="1:4" ht="12.75">
      <c r="A468" s="10"/>
      <c r="B468" s="10"/>
      <c r="C468" s="10"/>
      <c r="D468" s="10"/>
    </row>
    <row r="469" spans="1:4" ht="12.75">
      <c r="A469" s="10"/>
      <c r="B469" s="10"/>
      <c r="C469" s="10"/>
      <c r="D469" s="10"/>
    </row>
    <row r="470" spans="1:4" ht="12.75">
      <c r="A470" s="10"/>
      <c r="B470" s="10"/>
      <c r="C470" s="10"/>
      <c r="D470" s="10"/>
    </row>
    <row r="471" spans="1:4" ht="12.75">
      <c r="A471" s="10"/>
      <c r="B471" s="10"/>
      <c r="C471" s="10"/>
      <c r="D471" s="10"/>
    </row>
    <row r="472" spans="1:4" ht="12.75">
      <c r="A472" s="10"/>
      <c r="B472" s="10"/>
      <c r="C472" s="10"/>
      <c r="D472" s="10"/>
    </row>
    <row r="473" spans="1:4" ht="12.75">
      <c r="A473" s="10"/>
      <c r="B473" s="10"/>
      <c r="C473" s="10"/>
      <c r="D473" s="10"/>
    </row>
    <row r="474" spans="1:4" ht="12.75">
      <c r="A474" s="10"/>
      <c r="B474" s="10"/>
      <c r="C474" s="10"/>
      <c r="D474" s="10"/>
    </row>
    <row r="475" spans="1:4" ht="12.75">
      <c r="A475" s="10"/>
      <c r="B475" s="10"/>
      <c r="C475" s="10"/>
      <c r="D475" s="10"/>
    </row>
    <row r="476" spans="1:4" ht="12.75">
      <c r="A476" s="10"/>
      <c r="B476" s="10"/>
      <c r="C476" s="10"/>
      <c r="D476" s="10"/>
    </row>
    <row r="477" spans="1:4" ht="12.75">
      <c r="A477" s="10"/>
      <c r="B477" s="10"/>
      <c r="C477" s="10"/>
      <c r="D477" s="10"/>
    </row>
    <row r="478" spans="1:4" ht="12.75">
      <c r="A478" s="10"/>
      <c r="B478" s="10"/>
      <c r="C478" s="10"/>
      <c r="D478" s="10"/>
    </row>
    <row r="479" spans="1:4" ht="12.75">
      <c r="A479" s="10"/>
      <c r="B479" s="10"/>
      <c r="C479" s="10"/>
      <c r="D479" s="10"/>
    </row>
    <row r="480" spans="1:4" ht="12.75">
      <c r="A480" s="10"/>
      <c r="B480" s="10"/>
      <c r="C480" s="10"/>
      <c r="D480" s="10"/>
    </row>
    <row r="481" spans="1:4" ht="12.75">
      <c r="A481" s="10"/>
      <c r="B481" s="10"/>
      <c r="C481" s="10"/>
      <c r="D481" s="10"/>
    </row>
    <row r="482" spans="1:4" ht="12.75">
      <c r="A482" s="10"/>
      <c r="B482" s="10"/>
      <c r="C482" s="10"/>
      <c r="D482" s="10"/>
    </row>
    <row r="483" spans="1:4" ht="12.75">
      <c r="A483" s="10"/>
      <c r="B483" s="10"/>
      <c r="C483" s="10"/>
      <c r="D483" s="10"/>
    </row>
    <row r="484" spans="1:4" ht="12.75">
      <c r="A484" s="10"/>
      <c r="B484" s="10"/>
      <c r="C484" s="10"/>
      <c r="D484" s="10"/>
    </row>
    <row r="485" spans="1:4" ht="12.75">
      <c r="A485" s="10"/>
      <c r="B485" s="10"/>
      <c r="C485" s="10"/>
      <c r="D485" s="10"/>
    </row>
    <row r="486" spans="1:4" ht="12.75">
      <c r="A486" s="10"/>
      <c r="B486" s="10"/>
      <c r="C486" s="10"/>
      <c r="D486" s="10"/>
    </row>
    <row r="487" spans="1:4" ht="12.75">
      <c r="A487" s="10"/>
      <c r="B487" s="10"/>
      <c r="C487" s="10"/>
      <c r="D487" s="10"/>
    </row>
    <row r="488" spans="1:4" ht="12.75">
      <c r="A488" s="10"/>
      <c r="B488" s="10"/>
      <c r="C488" s="10"/>
      <c r="D488" s="10"/>
    </row>
    <row r="489" spans="1:4" ht="12.75">
      <c r="A489" s="10"/>
      <c r="B489" s="10"/>
      <c r="C489" s="10"/>
      <c r="D489" s="10"/>
    </row>
    <row r="490" spans="1:4" ht="12.75">
      <c r="A490" s="10"/>
      <c r="B490" s="10"/>
      <c r="C490" s="10"/>
      <c r="D490" s="10"/>
    </row>
    <row r="491" spans="1:4" ht="12.75">
      <c r="A491" s="10"/>
      <c r="B491" s="10"/>
      <c r="C491" s="10"/>
      <c r="D491" s="10"/>
    </row>
    <row r="492" spans="1:4" ht="12.75">
      <c r="A492" s="10"/>
      <c r="B492" s="10"/>
      <c r="C492" s="10"/>
      <c r="D492" s="10"/>
    </row>
    <row r="493" spans="1:4" ht="12.75">
      <c r="A493" s="10"/>
      <c r="B493" s="10"/>
      <c r="C493" s="10"/>
      <c r="D493" s="10"/>
    </row>
    <row r="494" spans="1:4" ht="12.75">
      <c r="A494" s="10"/>
      <c r="B494" s="10"/>
      <c r="C494" s="10"/>
      <c r="D494" s="10"/>
    </row>
    <row r="495" spans="1:4" ht="12.75">
      <c r="A495" s="10"/>
      <c r="B495" s="10"/>
      <c r="C495" s="10"/>
      <c r="D495" s="10"/>
    </row>
    <row r="496" spans="1:4" ht="12.75">
      <c r="A496" s="10"/>
      <c r="B496" s="10"/>
      <c r="C496" s="10"/>
      <c r="D496" s="10"/>
    </row>
    <row r="497" spans="1:4" ht="12.75">
      <c r="A497" s="10"/>
      <c r="B497" s="10"/>
      <c r="C497" s="10"/>
      <c r="D497" s="10"/>
    </row>
    <row r="498" spans="1:4" ht="12.75">
      <c r="A498" s="10"/>
      <c r="B498" s="10"/>
      <c r="C498" s="10"/>
      <c r="D498" s="10"/>
    </row>
    <row r="499" spans="1:4" ht="12.75">
      <c r="A499" s="10"/>
      <c r="B499" s="10"/>
      <c r="C499" s="10"/>
      <c r="D499" s="10"/>
    </row>
    <row r="500" spans="1:4" ht="12.75">
      <c r="A500" s="10"/>
      <c r="B500" s="10"/>
      <c r="C500" s="10"/>
      <c r="D500" s="10"/>
    </row>
    <row r="501" spans="1:4" ht="12.75">
      <c r="A501" s="10"/>
      <c r="B501" s="10"/>
      <c r="C501" s="10"/>
      <c r="D501" s="10"/>
    </row>
    <row r="502" spans="1:4" ht="12.75">
      <c r="A502" s="10"/>
      <c r="B502" s="10"/>
      <c r="C502" s="10"/>
      <c r="D502" s="10"/>
    </row>
    <row r="503" spans="1:4" ht="12.75">
      <c r="A503" s="10"/>
      <c r="B503" s="10"/>
      <c r="C503" s="10"/>
      <c r="D503" s="10"/>
    </row>
    <row r="504" spans="1:4" ht="12.75">
      <c r="A504" s="10"/>
      <c r="B504" s="10"/>
      <c r="C504" s="10"/>
      <c r="D504" s="10"/>
    </row>
    <row r="505" spans="1:4" ht="12.75">
      <c r="A505" s="10"/>
      <c r="B505" s="10"/>
      <c r="C505" s="10"/>
      <c r="D505" s="10"/>
    </row>
    <row r="506" spans="1:4" ht="12.75">
      <c r="A506" s="10"/>
      <c r="B506" s="10"/>
      <c r="C506" s="10"/>
      <c r="D506" s="10"/>
    </row>
    <row r="507" spans="1:4" ht="12.75">
      <c r="A507" s="10"/>
      <c r="B507" s="10"/>
      <c r="C507" s="10"/>
      <c r="D507" s="10"/>
    </row>
    <row r="508" spans="1:4" ht="12.75">
      <c r="A508" s="10"/>
      <c r="B508" s="10"/>
      <c r="C508" s="10"/>
      <c r="D508" s="10"/>
    </row>
    <row r="509" spans="1:4" ht="12.75">
      <c r="A509" s="10"/>
      <c r="B509" s="10"/>
      <c r="C509" s="10"/>
      <c r="D509" s="10"/>
    </row>
    <row r="510" spans="1:4" ht="12.75">
      <c r="A510" s="10"/>
      <c r="B510" s="10"/>
      <c r="C510" s="10"/>
      <c r="D510" s="10"/>
    </row>
    <row r="511" spans="1:4" ht="12.75">
      <c r="A511" s="10"/>
      <c r="B511" s="10"/>
      <c r="C511" s="10"/>
      <c r="D511" s="10"/>
    </row>
    <row r="512" spans="1:4" ht="12.75">
      <c r="A512" s="10"/>
      <c r="B512" s="10"/>
      <c r="C512" s="10"/>
      <c r="D512" s="10"/>
    </row>
    <row r="513" spans="1:4" ht="12.75">
      <c r="A513" s="10"/>
      <c r="B513" s="10"/>
      <c r="C513" s="10"/>
      <c r="D513" s="10"/>
    </row>
    <row r="514" spans="1:4" ht="12.75">
      <c r="A514" s="10"/>
      <c r="B514" s="10"/>
      <c r="C514" s="10"/>
      <c r="D514" s="10"/>
    </row>
    <row r="515" spans="1:4" ht="12.75">
      <c r="A515" s="10"/>
      <c r="B515" s="10"/>
      <c r="C515" s="10"/>
      <c r="D515" s="10"/>
    </row>
    <row r="516" spans="1:4" ht="12.75">
      <c r="A516" s="10"/>
      <c r="B516" s="10"/>
      <c r="C516" s="10"/>
      <c r="D516" s="10"/>
    </row>
    <row r="517" spans="1:4" ht="12.75">
      <c r="A517" s="10"/>
      <c r="B517" s="10"/>
      <c r="C517" s="10"/>
      <c r="D517" s="10"/>
    </row>
    <row r="518" spans="1:4" ht="12.75">
      <c r="A518" s="10"/>
      <c r="B518" s="10"/>
      <c r="C518" s="10"/>
      <c r="D518" s="10"/>
    </row>
    <row r="519" spans="1:4" ht="12.75">
      <c r="A519" s="10"/>
      <c r="B519" s="10"/>
      <c r="C519" s="10"/>
      <c r="D519" s="10"/>
    </row>
    <row r="520" spans="1:4" ht="12.75">
      <c r="A520" s="10"/>
      <c r="B520" s="10"/>
      <c r="C520" s="10"/>
      <c r="D520" s="10"/>
    </row>
    <row r="521" spans="1:4" ht="12.75">
      <c r="A521" s="10"/>
      <c r="B521" s="10"/>
      <c r="C521" s="10"/>
      <c r="D521" s="10"/>
    </row>
    <row r="522" spans="1:4" ht="12.75">
      <c r="A522" s="10"/>
      <c r="B522" s="10"/>
      <c r="C522" s="10"/>
      <c r="D522" s="10"/>
    </row>
    <row r="523" spans="1:4" ht="12.75">
      <c r="A523" s="10"/>
      <c r="B523" s="10"/>
      <c r="C523" s="10"/>
      <c r="D523" s="10"/>
    </row>
    <row r="524" spans="1:4" ht="12.75">
      <c r="A524" s="10"/>
      <c r="B524" s="10"/>
      <c r="C524" s="10"/>
      <c r="D524" s="10"/>
    </row>
    <row r="525" spans="1:4" ht="12.75">
      <c r="A525" s="10"/>
      <c r="B525" s="10"/>
      <c r="C525" s="10"/>
      <c r="D525" s="10"/>
    </row>
    <row r="526" spans="1:4" ht="12.75">
      <c r="A526" s="10"/>
      <c r="B526" s="10"/>
      <c r="C526" s="10"/>
      <c r="D526" s="10"/>
    </row>
    <row r="527" spans="1:4" ht="12.75">
      <c r="A527" s="10"/>
      <c r="B527" s="10"/>
      <c r="C527" s="10"/>
      <c r="D527" s="10"/>
    </row>
    <row r="528" spans="1:4" ht="12.75">
      <c r="A528" s="10"/>
      <c r="B528" s="10"/>
      <c r="C528" s="10"/>
      <c r="D528" s="10"/>
    </row>
    <row r="529" spans="1:4" ht="12.75">
      <c r="A529" s="10"/>
      <c r="B529" s="10"/>
      <c r="C529" s="10"/>
      <c r="D529" s="10"/>
    </row>
    <row r="530" spans="1:4" ht="12.75">
      <c r="A530" s="10"/>
      <c r="B530" s="10"/>
      <c r="C530" s="10"/>
      <c r="D530" s="10"/>
    </row>
    <row r="531" spans="1:4" ht="12.75">
      <c r="A531" s="10"/>
      <c r="B531" s="10"/>
      <c r="C531" s="10"/>
      <c r="D531" s="10"/>
    </row>
    <row r="532" spans="1:4" ht="12.75">
      <c r="A532" s="10"/>
      <c r="B532" s="10"/>
      <c r="C532" s="10"/>
      <c r="D532" s="10"/>
    </row>
    <row r="533" spans="1:4" ht="12.75">
      <c r="A533" s="10"/>
      <c r="B533" s="10"/>
      <c r="C533" s="10"/>
      <c r="D533" s="10"/>
    </row>
    <row r="534" spans="1:4" ht="12.75">
      <c r="A534" s="10"/>
      <c r="B534" s="10"/>
      <c r="C534" s="10"/>
      <c r="D534" s="10"/>
    </row>
    <row r="535" spans="1:4" ht="12.75">
      <c r="A535" s="10"/>
      <c r="B535" s="10"/>
      <c r="C535" s="10"/>
      <c r="D535" s="10"/>
    </row>
    <row r="536" spans="1:4" ht="12.75">
      <c r="A536" s="10"/>
      <c r="B536" s="10"/>
      <c r="C536" s="10"/>
      <c r="D536" s="10"/>
    </row>
    <row r="537" spans="1:4" ht="12.75">
      <c r="A537" s="10"/>
      <c r="B537" s="10"/>
      <c r="C537" s="10"/>
      <c r="D537" s="10"/>
    </row>
    <row r="538" spans="1:4" ht="12.75">
      <c r="A538" s="10"/>
      <c r="B538" s="10"/>
      <c r="C538" s="10"/>
      <c r="D538" s="10"/>
    </row>
    <row r="539" spans="1:4" ht="12.75">
      <c r="A539" s="10"/>
      <c r="B539" s="10"/>
      <c r="C539" s="10"/>
      <c r="D539" s="10"/>
    </row>
    <row r="540" spans="1:4" ht="12.75">
      <c r="A540" s="10"/>
      <c r="B540" s="10"/>
      <c r="C540" s="10"/>
      <c r="D540" s="10"/>
    </row>
    <row r="541" spans="1:4" ht="12.75">
      <c r="A541" s="10"/>
      <c r="B541" s="10"/>
      <c r="C541" s="10"/>
      <c r="D541" s="10"/>
    </row>
    <row r="542" spans="1:4" ht="12.75">
      <c r="A542" s="10"/>
      <c r="B542" s="10"/>
      <c r="C542" s="10"/>
      <c r="D542" s="10"/>
    </row>
    <row r="543" spans="1:4" ht="12.75">
      <c r="A543" s="10"/>
      <c r="B543" s="10"/>
      <c r="C543" s="10"/>
      <c r="D543" s="10"/>
    </row>
    <row r="544" spans="1:4" ht="12.75">
      <c r="A544" s="10"/>
      <c r="B544" s="10"/>
      <c r="C544" s="10"/>
      <c r="D544" s="10"/>
    </row>
    <row r="545" spans="1:4" ht="12.75">
      <c r="A545" s="10"/>
      <c r="B545" s="10"/>
      <c r="C545" s="10"/>
      <c r="D545" s="10"/>
    </row>
    <row r="546" spans="1:4" ht="12.75">
      <c r="A546" s="10"/>
      <c r="B546" s="10"/>
      <c r="C546" s="10"/>
      <c r="D546" s="10"/>
    </row>
    <row r="547" spans="1:4" ht="12.75">
      <c r="A547" s="10"/>
      <c r="B547" s="10"/>
      <c r="C547" s="10"/>
      <c r="D547" s="10"/>
    </row>
  </sheetData>
  <sheetProtection/>
  <mergeCells count="2">
    <mergeCell ref="B13:C13"/>
    <mergeCell ref="B18:C18"/>
  </mergeCells>
  <hyperlinks>
    <hyperlink ref="B6" r:id="rId1" display="christina.s.koch@gmx.de"/>
  </hyperlinks>
  <printOptions horizontalCentered="1" verticalCentered="1"/>
  <pageMargins left="0" right="0.2362204724409449" top="0.7480314960629921" bottom="0.7480314960629921" header="0.31496062992125984" footer="0.31496062992125984"/>
  <pageSetup horizontalDpi="600" verticalDpi="600" orientation="portrait" paperSize="9" scale="90" r:id="rId3"/>
  <headerFooter alignWithMargins="0">
    <oddHeader>&amp;C&amp;"Arial,Fett"&amp;18Spielplan Feldsaison 2017 der U14 weiblich</oddHeader>
    <oddFooter>&amp;LFeldsaison 2017 U14 weiblich&amp;C
&amp;RErstellt am: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Layout" workbookViewId="0" topLeftCell="A1">
      <selection activeCell="F16" sqref="F16"/>
    </sheetView>
  </sheetViews>
  <sheetFormatPr defaultColWidth="11.421875" defaultRowHeight="12.75"/>
  <cols>
    <col min="1" max="1" width="5.140625" style="0" customWidth="1"/>
    <col min="3" max="3" width="27.28125" style="0" customWidth="1"/>
    <col min="4" max="4" width="14.00390625" style="0" customWidth="1"/>
    <col min="7" max="7" width="6.7109375" style="0" customWidth="1"/>
  </cols>
  <sheetData>
    <row r="1" spans="1:7" ht="19.5" customHeight="1">
      <c r="A1" s="198"/>
      <c r="B1" s="199"/>
      <c r="C1" s="199"/>
      <c r="D1" s="199"/>
      <c r="E1" s="199"/>
      <c r="F1" s="199"/>
      <c r="G1" s="200"/>
    </row>
    <row r="2" spans="1:7" ht="18" thickBot="1">
      <c r="A2" s="201"/>
      <c r="B2" s="254" t="s">
        <v>67</v>
      </c>
      <c r="C2" s="254"/>
      <c r="D2" s="202"/>
      <c r="E2" s="202"/>
      <c r="F2" s="202"/>
      <c r="G2" s="203"/>
    </row>
    <row r="3" spans="1:7" ht="13.5" thickTop="1">
      <c r="A3" s="201"/>
      <c r="B3" s="204">
        <v>1</v>
      </c>
      <c r="C3" s="205" t="s">
        <v>81</v>
      </c>
      <c r="D3" s="202"/>
      <c r="E3" s="202"/>
      <c r="F3" s="202"/>
      <c r="G3" s="203"/>
    </row>
    <row r="4" spans="1:7" ht="12.75">
      <c r="A4" s="201"/>
      <c r="B4" s="204">
        <v>2</v>
      </c>
      <c r="C4" s="205" t="s">
        <v>130</v>
      </c>
      <c r="D4" s="202"/>
      <c r="E4" s="202"/>
      <c r="F4" s="202"/>
      <c r="G4" s="203"/>
    </row>
    <row r="5" spans="1:7" ht="12.75">
      <c r="A5" s="201"/>
      <c r="B5" s="204">
        <v>3</v>
      </c>
      <c r="C5" s="205" t="s">
        <v>75</v>
      </c>
      <c r="D5" s="202"/>
      <c r="E5" s="202"/>
      <c r="F5" s="202"/>
      <c r="G5" s="203"/>
    </row>
    <row r="6" spans="1:7" ht="12.75">
      <c r="A6" s="201"/>
      <c r="B6" s="204">
        <v>4</v>
      </c>
      <c r="C6" s="205" t="s">
        <v>93</v>
      </c>
      <c r="D6" s="202"/>
      <c r="E6" s="202"/>
      <c r="F6" s="202"/>
      <c r="G6" s="203"/>
    </row>
    <row r="7" spans="1:7" ht="12.75">
      <c r="A7" s="201"/>
      <c r="B7" s="204">
        <v>5</v>
      </c>
      <c r="C7" s="205" t="s">
        <v>132</v>
      </c>
      <c r="D7" s="202"/>
      <c r="E7" s="202"/>
      <c r="F7" s="202"/>
      <c r="G7" s="203"/>
    </row>
    <row r="8" spans="1:7" ht="12.75">
      <c r="A8" s="201"/>
      <c r="B8" s="204">
        <v>6</v>
      </c>
      <c r="C8" s="205" t="s">
        <v>133</v>
      </c>
      <c r="D8" s="202"/>
      <c r="E8" s="202"/>
      <c r="F8" s="202"/>
      <c r="G8" s="203"/>
    </row>
    <row r="9" spans="1:7" ht="12.75">
      <c r="A9" s="201"/>
      <c r="B9" s="204">
        <v>7</v>
      </c>
      <c r="C9" s="205" t="s">
        <v>94</v>
      </c>
      <c r="D9" s="202"/>
      <c r="E9" s="202"/>
      <c r="F9" s="202"/>
      <c r="G9" s="203"/>
    </row>
    <row r="10" spans="1:7" ht="12.75">
      <c r="A10" s="201"/>
      <c r="B10" s="204">
        <v>8</v>
      </c>
      <c r="C10" s="205" t="s">
        <v>131</v>
      </c>
      <c r="D10" s="202"/>
      <c r="E10" s="202"/>
      <c r="F10" s="202"/>
      <c r="G10" s="203"/>
    </row>
    <row r="11" spans="1:7" ht="12.75">
      <c r="A11" s="201"/>
      <c r="B11" s="204"/>
      <c r="C11" s="205"/>
      <c r="D11" s="202"/>
      <c r="E11" s="202"/>
      <c r="F11" s="202"/>
      <c r="G11" s="203"/>
    </row>
    <row r="12" spans="1:7" ht="12.75">
      <c r="A12" s="201"/>
      <c r="B12" s="202"/>
      <c r="C12" s="202"/>
      <c r="D12" s="202"/>
      <c r="E12" s="202"/>
      <c r="F12" s="202"/>
      <c r="G12" s="203"/>
    </row>
    <row r="13" spans="1:7" ht="18" thickBot="1">
      <c r="A13" s="201"/>
      <c r="B13" s="254" t="s">
        <v>95</v>
      </c>
      <c r="C13" s="254"/>
      <c r="D13" s="254"/>
      <c r="E13" s="254"/>
      <c r="F13" s="202"/>
      <c r="G13" s="203"/>
    </row>
    <row r="14" spans="1:7" ht="13.5" thickTop="1">
      <c r="A14" s="201"/>
      <c r="B14" s="202"/>
      <c r="C14" s="206">
        <v>42869</v>
      </c>
      <c r="D14" s="205" t="s">
        <v>76</v>
      </c>
      <c r="E14" s="207" t="s">
        <v>96</v>
      </c>
      <c r="F14" s="202"/>
      <c r="G14" s="203"/>
    </row>
    <row r="15" spans="1:7" ht="12.75">
      <c r="A15" s="201"/>
      <c r="B15" s="202"/>
      <c r="C15" s="206">
        <v>42876</v>
      </c>
      <c r="D15" s="205" t="s">
        <v>69</v>
      </c>
      <c r="E15" s="207" t="s">
        <v>96</v>
      </c>
      <c r="F15" s="202"/>
      <c r="G15" s="203"/>
    </row>
    <row r="16" spans="1:7" ht="12.75">
      <c r="A16" s="201"/>
      <c r="B16" s="202"/>
      <c r="C16" s="206">
        <v>42911</v>
      </c>
      <c r="D16" s="205" t="s">
        <v>76</v>
      </c>
      <c r="E16" s="207" t="s">
        <v>96</v>
      </c>
      <c r="F16" s="202"/>
      <c r="G16" s="203"/>
    </row>
    <row r="17" spans="1:7" ht="12.75">
      <c r="A17" s="201"/>
      <c r="B17" s="202"/>
      <c r="C17" s="206"/>
      <c r="D17" s="205"/>
      <c r="E17" s="207"/>
      <c r="F17" s="202"/>
      <c r="G17" s="203"/>
    </row>
    <row r="18" spans="1:7" ht="12.75">
      <c r="A18" s="201"/>
      <c r="B18" s="202"/>
      <c r="C18" s="202"/>
      <c r="D18" s="202"/>
      <c r="E18" s="202"/>
      <c r="F18" s="202"/>
      <c r="G18" s="203"/>
    </row>
    <row r="19" spans="1:10" ht="12.75">
      <c r="A19" s="201"/>
      <c r="B19" s="252" t="s">
        <v>134</v>
      </c>
      <c r="C19" s="252"/>
      <c r="D19" s="252"/>
      <c r="E19" s="252"/>
      <c r="F19" s="252"/>
      <c r="G19" s="253"/>
      <c r="H19" s="43"/>
      <c r="I19" s="43"/>
      <c r="J19" s="43"/>
    </row>
    <row r="20" spans="1:10" ht="12.75">
      <c r="A20" s="201"/>
      <c r="B20" s="252" t="s">
        <v>159</v>
      </c>
      <c r="C20" s="252"/>
      <c r="D20" s="252"/>
      <c r="E20" s="252"/>
      <c r="F20" s="252"/>
      <c r="G20" s="253"/>
      <c r="H20" s="43"/>
      <c r="I20" s="43"/>
      <c r="J20" s="43"/>
    </row>
    <row r="21" spans="1:10" ht="12.75">
      <c r="A21" s="201"/>
      <c r="B21" s="252"/>
      <c r="C21" s="252"/>
      <c r="D21" s="252"/>
      <c r="E21" s="252"/>
      <c r="F21" s="252"/>
      <c r="G21" s="253"/>
      <c r="H21" s="43"/>
      <c r="I21" s="43"/>
      <c r="J21" s="43"/>
    </row>
    <row r="22" spans="1:7" ht="12.75">
      <c r="A22" s="201"/>
      <c r="B22" s="202"/>
      <c r="C22" s="202"/>
      <c r="D22" s="202"/>
      <c r="E22" s="202"/>
      <c r="F22" s="202"/>
      <c r="G22" s="203"/>
    </row>
    <row r="23" spans="1:7" ht="18" thickBot="1">
      <c r="A23" s="201"/>
      <c r="B23" s="208" t="s">
        <v>97</v>
      </c>
      <c r="C23" s="208"/>
      <c r="D23" s="208"/>
      <c r="E23" s="208"/>
      <c r="F23" s="202"/>
      <c r="G23" s="203"/>
    </row>
    <row r="24" spans="1:7" ht="13.5" thickTop="1">
      <c r="A24" s="201"/>
      <c r="B24" s="202"/>
      <c r="C24" s="206">
        <v>42918</v>
      </c>
      <c r="D24" s="205" t="s">
        <v>77</v>
      </c>
      <c r="E24" s="207" t="s">
        <v>96</v>
      </c>
      <c r="F24" s="202"/>
      <c r="G24" s="203"/>
    </row>
    <row r="25" spans="1:7" ht="12.75">
      <c r="A25" s="201"/>
      <c r="B25" s="202"/>
      <c r="C25" s="202"/>
      <c r="D25" s="202"/>
      <c r="E25" s="202"/>
      <c r="F25" s="202"/>
      <c r="G25" s="203"/>
    </row>
    <row r="26" spans="1:10" ht="12.75">
      <c r="A26" s="201"/>
      <c r="B26" s="252" t="s">
        <v>135</v>
      </c>
      <c r="C26" s="252"/>
      <c r="D26" s="252"/>
      <c r="E26" s="252"/>
      <c r="F26" s="252"/>
      <c r="G26" s="253"/>
      <c r="H26" s="43"/>
      <c r="I26" s="43"/>
      <c r="J26" s="43"/>
    </row>
    <row r="27" spans="1:10" ht="12.75">
      <c r="A27" s="201"/>
      <c r="B27" s="252" t="s">
        <v>136</v>
      </c>
      <c r="C27" s="252"/>
      <c r="D27" s="252"/>
      <c r="E27" s="252"/>
      <c r="F27" s="252"/>
      <c r="G27" s="253"/>
      <c r="H27" s="43"/>
      <c r="I27" s="43"/>
      <c r="J27" s="43"/>
    </row>
    <row r="28" spans="1:7" ht="12.75">
      <c r="A28" s="201"/>
      <c r="B28" s="202"/>
      <c r="C28" s="202"/>
      <c r="D28" s="202"/>
      <c r="E28" s="202"/>
      <c r="F28" s="202"/>
      <c r="G28" s="203"/>
    </row>
    <row r="29" spans="1:7" ht="12.75">
      <c r="A29" s="201"/>
      <c r="B29" s="202"/>
      <c r="C29" s="202"/>
      <c r="D29" s="202"/>
      <c r="E29" s="202"/>
      <c r="F29" s="202"/>
      <c r="G29" s="203"/>
    </row>
    <row r="30" spans="1:7" ht="18" thickBot="1">
      <c r="A30" s="201"/>
      <c r="B30" s="208" t="s">
        <v>98</v>
      </c>
      <c r="C30" s="208"/>
      <c r="D30" s="208"/>
      <c r="E30" s="208"/>
      <c r="F30" s="202"/>
      <c r="G30" s="203"/>
    </row>
    <row r="31" spans="1:7" ht="13.5" thickTop="1">
      <c r="A31" s="201"/>
      <c r="B31" s="202"/>
      <c r="C31" s="206">
        <v>42925</v>
      </c>
      <c r="D31" s="205" t="s">
        <v>78</v>
      </c>
      <c r="E31" s="209" t="s">
        <v>96</v>
      </c>
      <c r="F31" s="202"/>
      <c r="G31" s="203"/>
    </row>
    <row r="32" spans="1:7" ht="12.75">
      <c r="A32" s="201"/>
      <c r="B32" s="202"/>
      <c r="C32" s="206"/>
      <c r="D32" s="205"/>
      <c r="E32" s="209"/>
      <c r="F32" s="202"/>
      <c r="G32" s="203"/>
    </row>
    <row r="33" spans="1:7" ht="18" thickBot="1">
      <c r="A33" s="201"/>
      <c r="B33" s="208" t="s">
        <v>99</v>
      </c>
      <c r="C33" s="208"/>
      <c r="D33" s="208"/>
      <c r="E33" s="208"/>
      <c r="F33" s="202"/>
      <c r="G33" s="203"/>
    </row>
    <row r="34" spans="1:7" ht="13.5" thickTop="1">
      <c r="A34" s="201"/>
      <c r="B34" s="202"/>
      <c r="C34" s="206">
        <v>42925</v>
      </c>
      <c r="D34" s="205" t="s">
        <v>78</v>
      </c>
      <c r="E34" s="209" t="s">
        <v>96</v>
      </c>
      <c r="F34" s="202"/>
      <c r="G34" s="203"/>
    </row>
    <row r="35" spans="1:7" ht="12.75">
      <c r="A35" s="201"/>
      <c r="B35" s="202"/>
      <c r="C35" s="210"/>
      <c r="D35" s="205"/>
      <c r="E35" s="205"/>
      <c r="F35" s="202"/>
      <c r="G35" s="203"/>
    </row>
    <row r="36" spans="1:7" ht="12.75">
      <c r="A36" s="201"/>
      <c r="B36" s="202"/>
      <c r="C36" s="210"/>
      <c r="D36" s="205"/>
      <c r="E36" s="205"/>
      <c r="F36" s="202"/>
      <c r="G36" s="203"/>
    </row>
    <row r="37" spans="1:7" ht="12.75">
      <c r="A37" s="201"/>
      <c r="B37" s="202"/>
      <c r="C37" s="202"/>
      <c r="D37" s="202"/>
      <c r="E37" s="202"/>
      <c r="F37" s="202"/>
      <c r="G37" s="203"/>
    </row>
    <row r="38" spans="1:7" ht="18" thickBot="1">
      <c r="A38" s="201"/>
      <c r="B38" s="208" t="s">
        <v>100</v>
      </c>
      <c r="C38" s="208"/>
      <c r="D38" s="208"/>
      <c r="E38" s="208"/>
      <c r="F38" s="202"/>
      <c r="G38" s="203"/>
    </row>
    <row r="39" spans="1:7" ht="13.5" thickTop="1">
      <c r="A39" s="201"/>
      <c r="B39" s="202"/>
      <c r="C39" s="205" t="s">
        <v>137</v>
      </c>
      <c r="D39" s="205" t="s">
        <v>78</v>
      </c>
      <c r="E39" s="202"/>
      <c r="F39" s="202"/>
      <c r="G39" s="203"/>
    </row>
    <row r="40" spans="1:7" ht="12.75">
      <c r="A40" s="201"/>
      <c r="B40" s="202"/>
      <c r="C40" s="205"/>
      <c r="D40" s="205"/>
      <c r="E40" s="202"/>
      <c r="F40" s="202"/>
      <c r="G40" s="203"/>
    </row>
    <row r="41" spans="1:7" ht="18" thickBot="1">
      <c r="A41" s="201"/>
      <c r="B41" s="208" t="s">
        <v>101</v>
      </c>
      <c r="C41" s="208"/>
      <c r="D41" s="208"/>
      <c r="E41" s="208"/>
      <c r="F41" s="202"/>
      <c r="G41" s="203"/>
    </row>
    <row r="42" spans="1:7" ht="13.5" thickTop="1">
      <c r="A42" s="201"/>
      <c r="B42" s="202"/>
      <c r="C42" s="205" t="s">
        <v>138</v>
      </c>
      <c r="D42" s="205" t="s">
        <v>139</v>
      </c>
      <c r="E42" s="202"/>
      <c r="F42" s="202"/>
      <c r="G42" s="203"/>
    </row>
    <row r="43" spans="1:7" ht="12.75">
      <c r="A43" s="201"/>
      <c r="B43" s="202"/>
      <c r="C43" s="202"/>
      <c r="D43" s="202"/>
      <c r="E43" s="202"/>
      <c r="F43" s="202"/>
      <c r="G43" s="203"/>
    </row>
    <row r="44" spans="1:7" ht="12.75">
      <c r="A44" s="201"/>
      <c r="B44" s="202"/>
      <c r="C44" s="202"/>
      <c r="D44" s="202"/>
      <c r="E44" s="202"/>
      <c r="F44" s="202"/>
      <c r="G44" s="203"/>
    </row>
    <row r="45" spans="1:7" ht="12.75">
      <c r="A45" s="201"/>
      <c r="B45" s="202"/>
      <c r="C45" s="202"/>
      <c r="D45" s="202"/>
      <c r="E45" s="202"/>
      <c r="F45" s="202"/>
      <c r="G45" s="203"/>
    </row>
    <row r="46" spans="1:7" ht="12.75">
      <c r="A46" s="211"/>
      <c r="B46" s="212"/>
      <c r="C46" s="212"/>
      <c r="D46" s="212"/>
      <c r="E46" s="212"/>
      <c r="F46" s="212"/>
      <c r="G46" s="213"/>
    </row>
    <row r="47" spans="1:7" ht="12.75">
      <c r="A47" s="197"/>
      <c r="B47" s="197"/>
      <c r="C47" s="197"/>
      <c r="D47" s="197"/>
      <c r="E47" s="197"/>
      <c r="F47" s="197"/>
      <c r="G47" s="197"/>
    </row>
    <row r="48" spans="1:7" ht="12.75">
      <c r="A48" s="197"/>
      <c r="B48" s="197"/>
      <c r="C48" s="197"/>
      <c r="D48" s="197"/>
      <c r="E48" s="197"/>
      <c r="F48" s="197"/>
      <c r="G48" s="197"/>
    </row>
    <row r="49" spans="1:7" ht="12.75">
      <c r="A49" s="197"/>
      <c r="B49" s="197"/>
      <c r="C49" s="197"/>
      <c r="D49" s="197"/>
      <c r="E49" s="197"/>
      <c r="F49" s="197"/>
      <c r="G49" s="197"/>
    </row>
    <row r="50" spans="1:7" ht="12.75">
      <c r="A50" s="197"/>
      <c r="B50" s="197"/>
      <c r="C50" s="197"/>
      <c r="D50" s="197"/>
      <c r="E50" s="197"/>
      <c r="F50" s="197"/>
      <c r="G50" s="197"/>
    </row>
    <row r="51" spans="1:7" ht="12.75">
      <c r="A51" s="197"/>
      <c r="B51" s="197"/>
      <c r="C51" s="197"/>
      <c r="D51" s="197"/>
      <c r="E51" s="197"/>
      <c r="F51" s="197"/>
      <c r="G51" s="197"/>
    </row>
    <row r="52" spans="1:7" ht="12.75">
      <c r="A52" s="197"/>
      <c r="B52" s="197"/>
      <c r="C52" s="197"/>
      <c r="D52" s="197"/>
      <c r="E52" s="197"/>
      <c r="F52" s="197"/>
      <c r="G52" s="197"/>
    </row>
    <row r="53" spans="1:7" ht="12.75">
      <c r="A53" s="197"/>
      <c r="B53" s="197"/>
      <c r="C53" s="197"/>
      <c r="D53" s="197"/>
      <c r="E53" s="197"/>
      <c r="F53" s="197"/>
      <c r="G53" s="197"/>
    </row>
    <row r="54" spans="1:7" ht="12.75">
      <c r="A54" s="197"/>
      <c r="B54" s="197"/>
      <c r="C54" s="197"/>
      <c r="D54" s="197"/>
      <c r="E54" s="197"/>
      <c r="F54" s="197"/>
      <c r="G54" s="197"/>
    </row>
    <row r="55" spans="1:7" ht="12.75">
      <c r="A55" s="197"/>
      <c r="B55" s="197"/>
      <c r="C55" s="197"/>
      <c r="D55" s="197"/>
      <c r="E55" s="197"/>
      <c r="F55" s="197"/>
      <c r="G55" s="197"/>
    </row>
  </sheetData>
  <sheetProtection/>
  <mergeCells count="7">
    <mergeCell ref="B26:G26"/>
    <mergeCell ref="B27:G27"/>
    <mergeCell ref="B2:C2"/>
    <mergeCell ref="B13:E13"/>
    <mergeCell ref="B19:G19"/>
    <mergeCell ref="B20:G20"/>
    <mergeCell ref="B21:G21"/>
  </mergeCells>
  <printOptions/>
  <pageMargins left="0.7" right="0.7" top="0.787401575" bottom="0.787401575" header="0.3" footer="0.3"/>
  <pageSetup orientation="portrait" paperSize="9" r:id="rId1"/>
  <headerFooter>
    <oddHeader>&amp;C&amp;"Arial,Fett"&amp;18Spielplan - Feldsaison 2017 der U14 weiblich</oddHeader>
    <oddFooter>&amp;LFeldsaison 2017 U14 weiblich&amp;RErstellt am: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D80"/>
  <sheetViews>
    <sheetView view="pageLayout" zoomScaleSheetLayoutView="100" workbookViewId="0" topLeftCell="A1">
      <selection activeCell="B43" sqref="B43"/>
    </sheetView>
  </sheetViews>
  <sheetFormatPr defaultColWidth="11.421875" defaultRowHeight="12.75"/>
  <cols>
    <col min="1" max="1" width="6.7109375" style="12" customWidth="1"/>
    <col min="2" max="2" width="75.8515625" style="0" customWidth="1"/>
    <col min="3" max="3" width="8.57421875" style="1" customWidth="1"/>
    <col min="4" max="4" width="7.8515625" style="1" customWidth="1"/>
  </cols>
  <sheetData>
    <row r="2" spans="1:4" s="20" customFormat="1" ht="18">
      <c r="A2" s="37"/>
      <c r="B2" s="20" t="s">
        <v>29</v>
      </c>
      <c r="C2" s="21"/>
      <c r="D2" s="19"/>
    </row>
    <row r="3" spans="1:4" s="20" customFormat="1" ht="18">
      <c r="A3" s="37"/>
      <c r="B3" s="20" t="s">
        <v>30</v>
      </c>
      <c r="C3" s="22"/>
      <c r="D3" s="19"/>
    </row>
    <row r="4" spans="1:4" s="20" customFormat="1" ht="18">
      <c r="A4" s="37"/>
      <c r="C4" s="22"/>
      <c r="D4" s="19"/>
    </row>
    <row r="5" ht="12.75">
      <c r="C5" s="18"/>
    </row>
    <row r="6" spans="1:4" ht="15.75">
      <c r="A6" s="38" t="s">
        <v>25</v>
      </c>
      <c r="B6" s="23" t="s">
        <v>24</v>
      </c>
      <c r="C6" s="26" t="s">
        <v>27</v>
      </c>
      <c r="D6" s="4" t="s">
        <v>28</v>
      </c>
    </row>
    <row r="7" spans="1:4" ht="12.75">
      <c r="A7" s="38"/>
      <c r="B7" s="25" t="s">
        <v>11</v>
      </c>
      <c r="C7" s="27"/>
      <c r="D7" s="4"/>
    </row>
    <row r="8" spans="1:4" ht="12.75">
      <c r="A8" s="38"/>
      <c r="B8" s="25" t="s">
        <v>12</v>
      </c>
      <c r="C8" s="27"/>
      <c r="D8" s="4"/>
    </row>
    <row r="9" spans="1:4" ht="25.5">
      <c r="A9" s="38"/>
      <c r="B9" s="25" t="s">
        <v>33</v>
      </c>
      <c r="C9" s="24"/>
      <c r="D9" s="4"/>
    </row>
    <row r="10" spans="1:4" ht="12.75">
      <c r="A10" s="38"/>
      <c r="B10" s="25" t="s">
        <v>13</v>
      </c>
      <c r="C10" s="24"/>
      <c r="D10" s="4"/>
    </row>
    <row r="11" spans="1:4" ht="15.75">
      <c r="A11" s="38"/>
      <c r="B11" s="28"/>
      <c r="C11" s="24"/>
      <c r="D11" s="4"/>
    </row>
    <row r="12" spans="1:4" ht="15.75">
      <c r="A12" s="38" t="s">
        <v>26</v>
      </c>
      <c r="B12" s="29" t="s">
        <v>14</v>
      </c>
      <c r="C12" s="26"/>
      <c r="D12" s="4"/>
    </row>
    <row r="13" spans="1:4" ht="12.75">
      <c r="A13" s="38"/>
      <c r="B13" s="25" t="s">
        <v>15</v>
      </c>
      <c r="C13" s="27"/>
      <c r="D13" s="4"/>
    </row>
    <row r="14" spans="1:4" ht="25.5">
      <c r="A14" s="38"/>
      <c r="B14" s="25" t="s">
        <v>32</v>
      </c>
      <c r="C14" s="24"/>
      <c r="D14" s="4"/>
    </row>
    <row r="15" spans="1:4" ht="12.75">
      <c r="A15" s="38"/>
      <c r="B15" s="25" t="s">
        <v>16</v>
      </c>
      <c r="C15" s="24"/>
      <c r="D15" s="4"/>
    </row>
    <row r="16" spans="1:4" ht="15.75">
      <c r="A16" s="38"/>
      <c r="B16" s="28"/>
      <c r="C16" s="24"/>
      <c r="D16" s="4"/>
    </row>
    <row r="17" spans="1:4" ht="12.75">
      <c r="A17" s="38" t="s">
        <v>31</v>
      </c>
      <c r="B17" s="29" t="s">
        <v>17</v>
      </c>
      <c r="C17" s="24"/>
      <c r="D17" s="4"/>
    </row>
    <row r="18" spans="1:4" ht="12.75">
      <c r="A18" s="38"/>
      <c r="B18" s="25" t="s">
        <v>18</v>
      </c>
      <c r="C18" s="24"/>
      <c r="D18" s="4"/>
    </row>
    <row r="19" spans="1:4" ht="38.25">
      <c r="A19" s="38"/>
      <c r="B19" s="25" t="s">
        <v>34</v>
      </c>
      <c r="C19" s="26"/>
      <c r="D19" s="4"/>
    </row>
    <row r="20" spans="1:4" ht="25.5">
      <c r="A20" s="38"/>
      <c r="B20" s="25" t="s">
        <v>35</v>
      </c>
      <c r="C20" s="24"/>
      <c r="D20" s="4"/>
    </row>
    <row r="21" spans="1:4" ht="15.75">
      <c r="A21" s="38"/>
      <c r="B21" s="28"/>
      <c r="C21" s="24"/>
      <c r="D21" s="4"/>
    </row>
    <row r="22" spans="1:4" ht="12.75">
      <c r="A22" s="38" t="s">
        <v>36</v>
      </c>
      <c r="B22" s="29" t="s">
        <v>19</v>
      </c>
      <c r="C22" s="24"/>
      <c r="D22" s="4"/>
    </row>
    <row r="23" spans="1:4" ht="25.5">
      <c r="A23" s="38"/>
      <c r="B23" s="25" t="s">
        <v>37</v>
      </c>
      <c r="C23" s="24"/>
      <c r="D23" s="4"/>
    </row>
    <row r="24" spans="1:4" s="6" customFormat="1" ht="12.75">
      <c r="A24" s="38"/>
      <c r="B24" s="39" t="s">
        <v>20</v>
      </c>
      <c r="C24" s="27"/>
      <c r="D24" s="38"/>
    </row>
    <row r="25" spans="1:4" s="6" customFormat="1" ht="12.75">
      <c r="A25" s="38"/>
      <c r="B25" s="39" t="s">
        <v>58</v>
      </c>
      <c r="C25" s="27"/>
      <c r="D25" s="38"/>
    </row>
    <row r="26" spans="1:4" ht="12.75">
      <c r="A26" s="38"/>
      <c r="B26" s="25" t="s">
        <v>56</v>
      </c>
      <c r="C26" s="24"/>
      <c r="D26" s="4"/>
    </row>
    <row r="27" spans="1:4" ht="25.5">
      <c r="A27" s="38"/>
      <c r="B27" s="25" t="s">
        <v>38</v>
      </c>
      <c r="C27" s="24"/>
      <c r="D27" s="4"/>
    </row>
    <row r="28" spans="1:4" ht="12.75">
      <c r="A28" s="38"/>
      <c r="B28" s="25" t="s">
        <v>39</v>
      </c>
      <c r="C28" s="27"/>
      <c r="D28" s="4"/>
    </row>
    <row r="29" spans="1:4" ht="25.5">
      <c r="A29" s="38"/>
      <c r="B29" s="25" t="s">
        <v>40</v>
      </c>
      <c r="C29" s="24"/>
      <c r="D29" s="4"/>
    </row>
    <row r="30" spans="1:4" ht="12.75">
      <c r="A30" s="38"/>
      <c r="B30" s="39" t="s">
        <v>57</v>
      </c>
      <c r="C30" s="24"/>
      <c r="D30" s="4"/>
    </row>
    <row r="31" spans="1:4" ht="12.75">
      <c r="A31" s="38"/>
      <c r="B31" s="39" t="s">
        <v>59</v>
      </c>
      <c r="C31" s="24"/>
      <c r="D31" s="4"/>
    </row>
    <row r="32" spans="1:4" ht="15.75">
      <c r="A32" s="38"/>
      <c r="B32" s="28"/>
      <c r="C32" s="24"/>
      <c r="D32" s="4"/>
    </row>
    <row r="33" spans="1:4" ht="12.75">
      <c r="A33" s="38" t="s">
        <v>41</v>
      </c>
      <c r="B33" s="29" t="s">
        <v>21</v>
      </c>
      <c r="C33" s="24"/>
      <c r="D33" s="4"/>
    </row>
    <row r="34" spans="1:4" ht="12.75">
      <c r="A34" s="38"/>
      <c r="B34" s="25" t="s">
        <v>22</v>
      </c>
      <c r="C34" s="24"/>
      <c r="D34" s="4"/>
    </row>
    <row r="35" spans="1:4" ht="25.5">
      <c r="A35" s="38"/>
      <c r="B35" s="40" t="s">
        <v>82</v>
      </c>
      <c r="C35" s="24"/>
      <c r="D35" s="4"/>
    </row>
    <row r="36" spans="1:4" ht="25.5">
      <c r="A36" s="38"/>
      <c r="B36" s="25" t="s">
        <v>42</v>
      </c>
      <c r="C36" s="24"/>
      <c r="D36" s="4"/>
    </row>
    <row r="37" spans="1:4" ht="12.75">
      <c r="A37" s="38"/>
      <c r="B37" s="25" t="s">
        <v>23</v>
      </c>
      <c r="C37" s="4"/>
      <c r="D37" s="4"/>
    </row>
    <row r="38" spans="1:4" ht="25.5">
      <c r="A38" s="38"/>
      <c r="B38" s="40" t="s">
        <v>43</v>
      </c>
      <c r="C38" s="4"/>
      <c r="D38" s="4"/>
    </row>
    <row r="40" spans="1:4" s="20" customFormat="1" ht="18">
      <c r="A40" s="37"/>
      <c r="B40" s="33" t="s">
        <v>44</v>
      </c>
      <c r="C40" s="19"/>
      <c r="D40" s="19"/>
    </row>
    <row r="41" spans="1:4" s="20" customFormat="1" ht="18">
      <c r="A41" s="37"/>
      <c r="B41" s="34" t="s">
        <v>45</v>
      </c>
      <c r="C41" s="19"/>
      <c r="D41" s="19"/>
    </row>
    <row r="42" spans="1:4" s="20" customFormat="1" ht="18">
      <c r="A42" s="37"/>
      <c r="B42" s="34" t="s">
        <v>46</v>
      </c>
      <c r="C42" s="19"/>
      <c r="D42" s="19"/>
    </row>
    <row r="44" spans="1:4" s="20" customFormat="1" ht="18">
      <c r="A44" s="37"/>
      <c r="B44" s="35" t="s">
        <v>54</v>
      </c>
      <c r="C44" s="19"/>
      <c r="D44" s="19"/>
    </row>
    <row r="45" spans="1:4" s="20" customFormat="1" ht="18">
      <c r="A45" s="37"/>
      <c r="B45" s="36"/>
      <c r="C45" s="19"/>
      <c r="D45" s="19"/>
    </row>
    <row r="46" spans="1:4" s="20" customFormat="1" ht="18">
      <c r="A46" s="37"/>
      <c r="B46" s="36"/>
      <c r="C46" s="19"/>
      <c r="D46" s="19"/>
    </row>
    <row r="47" spans="1:4" s="20" customFormat="1" ht="18">
      <c r="A47" s="37"/>
      <c r="B47" s="36"/>
      <c r="C47" s="19"/>
      <c r="D47" s="19"/>
    </row>
    <row r="48" spans="1:4" s="20" customFormat="1" ht="18">
      <c r="A48" s="37"/>
      <c r="B48" s="36"/>
      <c r="C48" s="19"/>
      <c r="D48" s="19"/>
    </row>
    <row r="49" spans="1:4" s="20" customFormat="1" ht="18">
      <c r="A49" s="37"/>
      <c r="B49" s="36"/>
      <c r="C49" s="19"/>
      <c r="D49" s="19"/>
    </row>
    <row r="50" spans="1:4" s="20" customFormat="1" ht="18">
      <c r="A50" s="37"/>
      <c r="B50" s="36"/>
      <c r="C50" s="19"/>
      <c r="D50" s="19"/>
    </row>
    <row r="51" spans="1:4" s="20" customFormat="1" ht="18">
      <c r="A51" s="37"/>
      <c r="B51" s="36"/>
      <c r="C51" s="19"/>
      <c r="D51" s="19"/>
    </row>
    <row r="52" spans="1:4" s="20" customFormat="1" ht="18">
      <c r="A52" s="37"/>
      <c r="B52" s="36"/>
      <c r="C52" s="19"/>
      <c r="D52" s="19"/>
    </row>
    <row r="53" spans="1:4" s="20" customFormat="1" ht="18">
      <c r="A53" s="37"/>
      <c r="B53" s="36"/>
      <c r="C53" s="19"/>
      <c r="D53" s="19"/>
    </row>
    <row r="54" spans="1:4" s="20" customFormat="1" ht="18">
      <c r="A54" s="37"/>
      <c r="B54" s="36"/>
      <c r="C54" s="19"/>
      <c r="D54" s="19"/>
    </row>
    <row r="55" spans="1:4" s="20" customFormat="1" ht="18">
      <c r="A55" s="37"/>
      <c r="B55" s="36"/>
      <c r="C55" s="19"/>
      <c r="D55" s="19"/>
    </row>
    <row r="56" spans="1:4" s="20" customFormat="1" ht="18">
      <c r="A56" s="37"/>
      <c r="B56" s="36"/>
      <c r="C56" s="19"/>
      <c r="D56" s="19"/>
    </row>
    <row r="57" spans="1:4" s="20" customFormat="1" ht="18">
      <c r="A57" s="37"/>
      <c r="B57" s="36"/>
      <c r="C57" s="19"/>
      <c r="D57" s="19"/>
    </row>
    <row r="58" spans="1:4" s="20" customFormat="1" ht="18">
      <c r="A58" s="37"/>
      <c r="B58" s="36"/>
      <c r="C58" s="19"/>
      <c r="D58" s="19"/>
    </row>
    <row r="59" spans="1:4" s="20" customFormat="1" ht="18">
      <c r="A59" s="37"/>
      <c r="B59" s="36"/>
      <c r="C59" s="19"/>
      <c r="D59" s="19"/>
    </row>
    <row r="60" spans="1:4" s="20" customFormat="1" ht="18">
      <c r="A60" s="37"/>
      <c r="B60" s="36"/>
      <c r="C60" s="19"/>
      <c r="D60" s="19"/>
    </row>
    <row r="61" spans="1:4" s="20" customFormat="1" ht="18">
      <c r="A61" s="37"/>
      <c r="B61" s="36"/>
      <c r="C61" s="19"/>
      <c r="D61" s="19"/>
    </row>
    <row r="62" spans="1:4" s="20" customFormat="1" ht="18">
      <c r="A62" s="37"/>
      <c r="B62" s="36"/>
      <c r="C62" s="19"/>
      <c r="D62" s="19"/>
    </row>
    <row r="63" spans="1:4" s="20" customFormat="1" ht="18">
      <c r="A63" s="37"/>
      <c r="B63" s="36"/>
      <c r="C63" s="19"/>
      <c r="D63" s="19"/>
    </row>
    <row r="64" spans="1:4" s="20" customFormat="1" ht="18">
      <c r="A64" s="37"/>
      <c r="B64" s="35"/>
      <c r="C64" s="19"/>
      <c r="D64" s="19"/>
    </row>
    <row r="65" spans="1:4" s="20" customFormat="1" ht="18">
      <c r="A65" s="37"/>
      <c r="B65" s="35"/>
      <c r="C65" s="19"/>
      <c r="D65" s="19"/>
    </row>
    <row r="66" ht="12.75">
      <c r="B66" s="30" t="s">
        <v>47</v>
      </c>
    </row>
    <row r="67" ht="15.75">
      <c r="B67" s="17"/>
    </row>
    <row r="68" ht="12.75">
      <c r="B68" s="15" t="s">
        <v>48</v>
      </c>
    </row>
    <row r="69" ht="25.5">
      <c r="B69" s="16" t="s">
        <v>61</v>
      </c>
    </row>
    <row r="70" ht="12.75">
      <c r="B70" s="16"/>
    </row>
    <row r="71" ht="12.75">
      <c r="B71" s="31" t="s">
        <v>49</v>
      </c>
    </row>
    <row r="72" ht="12.75">
      <c r="B72" s="31" t="s">
        <v>50</v>
      </c>
    </row>
    <row r="73" ht="12.75">
      <c r="B73" s="31" t="s">
        <v>51</v>
      </c>
    </row>
    <row r="74" ht="12.75">
      <c r="B74" s="31" t="s">
        <v>52</v>
      </c>
    </row>
    <row r="75" ht="38.25">
      <c r="B75" s="32" t="s">
        <v>60</v>
      </c>
    </row>
    <row r="78" ht="12.75">
      <c r="B78" s="15" t="s">
        <v>53</v>
      </c>
    </row>
    <row r="79" ht="38.25">
      <c r="B79" s="16" t="s">
        <v>62</v>
      </c>
    </row>
    <row r="80" ht="25.5">
      <c r="B80" s="32" t="s">
        <v>63</v>
      </c>
    </row>
  </sheetData>
  <sheetProtection/>
  <printOptions/>
  <pageMargins left="0.3937007874015748" right="0.35433070866141736" top="1" bottom="0.4330708661417323" header="0.2755905511811024" footer="0.2362204724409449"/>
  <pageSetup horizontalDpi="600" verticalDpi="600" orientation="portrait" paperSize="9" scale="98" r:id="rId2"/>
  <headerFooter alignWithMargins="0">
    <oddHeader>&amp;C&amp;"Arial,Fett"&amp;18Checkliste U14 weiblich</oddHeader>
    <oddFooter>&amp;LFeldsaison 2017 U14 weiblich&amp;RErstellt am: &amp;D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38"/>
  <sheetViews>
    <sheetView zoomScalePageLayoutView="0" workbookViewId="0" topLeftCell="B10">
      <selection activeCell="D35" sqref="D35:F38"/>
    </sheetView>
  </sheetViews>
  <sheetFormatPr defaultColWidth="11.421875" defaultRowHeight="12.75"/>
  <cols>
    <col min="1" max="1" width="15.7109375" style="0" customWidth="1"/>
    <col min="3" max="3" width="20.421875" style="0" customWidth="1"/>
    <col min="4" max="4" width="3.57421875" style="0" customWidth="1"/>
    <col min="5" max="5" width="3.57421875" style="5" customWidth="1"/>
    <col min="6" max="7" width="3.57421875" style="0" customWidth="1"/>
    <col min="8" max="8" width="1.28515625" style="0" customWidth="1"/>
    <col min="9" max="11" width="3.57421875" style="0" customWidth="1"/>
    <col min="12" max="12" width="3.140625" style="0" customWidth="1"/>
    <col min="13" max="13" width="18.421875" style="0" customWidth="1"/>
    <col min="14" max="14" width="4.28125" style="41" customWidth="1"/>
    <col min="15" max="15" width="5.00390625" style="0" customWidth="1"/>
    <col min="16" max="16" width="2.574218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8515625" style="0" customWidth="1"/>
    <col min="21" max="22" width="5.8515625" style="0" customWidth="1"/>
    <col min="23" max="23" width="4.421875" style="0" customWidth="1"/>
    <col min="24" max="24" width="2.28125" style="0" customWidth="1"/>
    <col min="25" max="25" width="4.140625" style="0" customWidth="1"/>
  </cols>
  <sheetData>
    <row r="1" spans="1:9" ht="12.75">
      <c r="A1" s="3" t="s">
        <v>3</v>
      </c>
      <c r="B1" s="255">
        <v>42869</v>
      </c>
      <c r="C1" s="255"/>
      <c r="D1" s="255"/>
      <c r="E1" s="255"/>
      <c r="F1" s="255"/>
      <c r="G1" s="255"/>
      <c r="H1" s="255"/>
      <c r="I1" s="255"/>
    </row>
    <row r="2" spans="1:9" ht="12.75">
      <c r="A2" s="3" t="s">
        <v>106</v>
      </c>
      <c r="B2" s="67" t="s">
        <v>75</v>
      </c>
      <c r="C2" s="67"/>
      <c r="D2" s="67"/>
      <c r="E2" s="67"/>
      <c r="F2" s="67"/>
      <c r="G2" s="67"/>
      <c r="H2" s="67"/>
      <c r="I2" s="67"/>
    </row>
    <row r="3" spans="1:9" ht="12.75">
      <c r="A3" s="3" t="s">
        <v>4</v>
      </c>
      <c r="B3" s="10" t="s">
        <v>151</v>
      </c>
      <c r="C3" s="7"/>
      <c r="D3" s="2"/>
      <c r="E3" s="2"/>
      <c r="F3" s="2"/>
      <c r="G3" s="2"/>
      <c r="H3" s="2"/>
      <c r="I3" s="2"/>
    </row>
    <row r="4" spans="1:9" ht="12.75">
      <c r="A4" s="3" t="s">
        <v>6</v>
      </c>
      <c r="B4" s="256" t="s">
        <v>104</v>
      </c>
      <c r="C4" s="256"/>
      <c r="D4" s="256"/>
      <c r="E4" s="256"/>
      <c r="F4" s="256"/>
      <c r="G4" s="256"/>
      <c r="H4" s="2"/>
      <c r="I4" s="2"/>
    </row>
    <row r="5" spans="1:9" ht="12.75">
      <c r="A5" s="3" t="s">
        <v>65</v>
      </c>
      <c r="B5" s="68" t="s">
        <v>96</v>
      </c>
      <c r="C5" s="7"/>
      <c r="D5" s="2"/>
      <c r="E5" s="2"/>
      <c r="F5" s="2"/>
      <c r="G5" s="2"/>
      <c r="H5" s="2"/>
      <c r="I5" s="2"/>
    </row>
    <row r="6" spans="1:9" ht="12.75">
      <c r="A6" s="3" t="s">
        <v>5</v>
      </c>
      <c r="B6" s="2" t="s">
        <v>144</v>
      </c>
      <c r="C6" s="7"/>
      <c r="D6" s="2"/>
      <c r="E6" s="2"/>
      <c r="F6" s="2"/>
      <c r="G6" s="2"/>
      <c r="H6" s="2"/>
      <c r="I6" s="2"/>
    </row>
    <row r="7" spans="1:9" ht="12.75">
      <c r="A7" s="3" t="s">
        <v>68</v>
      </c>
      <c r="B7" s="178" t="s">
        <v>156</v>
      </c>
      <c r="C7" s="7"/>
      <c r="D7" s="2"/>
      <c r="E7" s="2"/>
      <c r="F7" s="2"/>
      <c r="G7" s="2"/>
      <c r="H7" s="2"/>
      <c r="I7" s="2"/>
    </row>
    <row r="9" ht="12.75">
      <c r="A9" s="3" t="s">
        <v>67</v>
      </c>
    </row>
    <row r="10" spans="1:25" ht="12.75">
      <c r="A10" s="89"/>
      <c r="B10" s="93" t="s">
        <v>132</v>
      </c>
      <c r="C10" s="91"/>
      <c r="D10" s="91"/>
      <c r="E10" s="93"/>
      <c r="F10" s="91"/>
      <c r="G10" s="91"/>
      <c r="H10" s="91"/>
      <c r="I10" s="91"/>
      <c r="J10" s="91"/>
      <c r="K10" s="91"/>
      <c r="L10" s="91"/>
      <c r="M10" s="91"/>
      <c r="N10" s="114"/>
      <c r="O10" s="94"/>
      <c r="P10" s="95"/>
      <c r="Q10" s="94"/>
      <c r="R10" s="94"/>
      <c r="S10" s="94"/>
      <c r="T10" s="94"/>
      <c r="U10" s="95"/>
      <c r="V10" s="95"/>
      <c r="W10" s="95"/>
      <c r="X10" s="95"/>
      <c r="Y10" s="95"/>
    </row>
    <row r="11" spans="1:25" ht="12.75">
      <c r="A11" s="89"/>
      <c r="B11" s="93" t="s">
        <v>133</v>
      </c>
      <c r="C11" s="91"/>
      <c r="D11" s="91"/>
      <c r="E11" s="93"/>
      <c r="F11" s="91"/>
      <c r="G11" s="91"/>
      <c r="H11" s="91"/>
      <c r="I11" s="91"/>
      <c r="J11" s="91"/>
      <c r="K11" s="91"/>
      <c r="L11" s="91"/>
      <c r="M11" s="91"/>
      <c r="N11" s="114"/>
      <c r="O11" s="94"/>
      <c r="P11" s="95"/>
      <c r="Q11" s="94"/>
      <c r="R11" s="94"/>
      <c r="S11" s="94"/>
      <c r="T11" s="94"/>
      <c r="U11" s="95"/>
      <c r="V11" s="95"/>
      <c r="W11" s="95"/>
      <c r="X11" s="95"/>
      <c r="Y11" s="95"/>
    </row>
    <row r="12" spans="1:25" ht="12.75">
      <c r="A12" s="89"/>
      <c r="B12" s="92" t="s">
        <v>93</v>
      </c>
      <c r="C12" s="91"/>
      <c r="D12" s="91"/>
      <c r="E12" s="93"/>
      <c r="F12" s="91"/>
      <c r="G12" s="91"/>
      <c r="H12" s="91"/>
      <c r="I12" s="91"/>
      <c r="J12" s="91"/>
      <c r="K12" s="91"/>
      <c r="L12" s="91"/>
      <c r="M12" s="91"/>
      <c r="N12" s="114"/>
      <c r="O12" s="94"/>
      <c r="P12" s="95"/>
      <c r="Q12" s="94"/>
      <c r="R12" s="94"/>
      <c r="S12" s="94"/>
      <c r="T12" s="94"/>
      <c r="U12" s="95"/>
      <c r="V12" s="95"/>
      <c r="W12" s="95"/>
      <c r="X12" s="95"/>
      <c r="Y12" s="95"/>
    </row>
    <row r="13" spans="1:25" ht="12.75">
      <c r="A13" s="89"/>
      <c r="B13" s="92" t="s">
        <v>75</v>
      </c>
      <c r="C13" s="91"/>
      <c r="D13" s="91"/>
      <c r="E13" s="93"/>
      <c r="F13" s="91"/>
      <c r="G13" s="91"/>
      <c r="H13" s="91"/>
      <c r="I13" s="91"/>
      <c r="J13" s="91"/>
      <c r="K13" s="91"/>
      <c r="L13" s="91"/>
      <c r="M13" s="91"/>
      <c r="N13" s="114"/>
      <c r="O13" s="94"/>
      <c r="P13" s="95"/>
      <c r="Q13" s="94"/>
      <c r="R13" s="94"/>
      <c r="S13" s="94"/>
      <c r="T13" s="94"/>
      <c r="U13" s="95"/>
      <c r="V13" s="95"/>
      <c r="W13" s="95"/>
      <c r="X13" s="95"/>
      <c r="Y13" s="95"/>
    </row>
    <row r="14" spans="1:25" ht="12.75">
      <c r="A14" s="89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14"/>
      <c r="O14" s="94"/>
      <c r="P14" s="95"/>
      <c r="Q14" s="94"/>
      <c r="R14" s="94"/>
      <c r="S14" s="94"/>
      <c r="T14" s="94"/>
      <c r="U14" s="95"/>
      <c r="V14" s="95"/>
      <c r="W14" s="95"/>
      <c r="X14" s="95"/>
      <c r="Y14" s="95"/>
    </row>
    <row r="15" spans="1:25" ht="12.75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14"/>
      <c r="O15" s="94"/>
      <c r="P15" s="95"/>
      <c r="Q15" s="94"/>
      <c r="R15" s="94"/>
      <c r="S15" s="94"/>
      <c r="T15" s="94"/>
      <c r="U15" s="95"/>
      <c r="V15" s="95"/>
      <c r="W15" s="95"/>
      <c r="X15" s="95"/>
      <c r="Y15" s="95"/>
    </row>
    <row r="16" spans="1:25" ht="12.75">
      <c r="A16" s="89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114"/>
      <c r="O16" s="94"/>
      <c r="P16" s="95"/>
      <c r="Q16" s="94"/>
      <c r="R16" s="94"/>
      <c r="S16" s="94"/>
      <c r="T16" s="94"/>
      <c r="U16" s="95"/>
      <c r="V16" s="95"/>
      <c r="W16" s="95"/>
      <c r="X16" s="95"/>
      <c r="Y16" s="95"/>
    </row>
    <row r="17" spans="1:25" ht="12.75">
      <c r="A17" s="96" t="s">
        <v>7</v>
      </c>
      <c r="B17" s="97" t="s">
        <v>66</v>
      </c>
      <c r="C17" s="91" t="s">
        <v>8</v>
      </c>
      <c r="D17" s="95"/>
      <c r="E17" s="91" t="s">
        <v>9</v>
      </c>
      <c r="F17" s="95"/>
      <c r="G17" s="95"/>
      <c r="H17" s="95"/>
      <c r="I17" s="95"/>
      <c r="J17" s="95"/>
      <c r="K17" s="95"/>
      <c r="L17" s="95"/>
      <c r="M17" s="95" t="s">
        <v>10</v>
      </c>
      <c r="N17" s="115"/>
      <c r="O17" s="98"/>
      <c r="P17" s="95" t="s">
        <v>121</v>
      </c>
      <c r="Q17" s="94"/>
      <c r="R17" s="94"/>
      <c r="S17" s="98"/>
      <c r="T17" s="95" t="s">
        <v>122</v>
      </c>
      <c r="U17" s="94"/>
      <c r="V17" s="94"/>
      <c r="W17" s="95"/>
      <c r="X17" s="95" t="s">
        <v>1</v>
      </c>
      <c r="Y17" s="95"/>
    </row>
    <row r="18" spans="1:25" ht="12.75">
      <c r="A18" s="96"/>
      <c r="B18" s="97"/>
      <c r="C18" s="91"/>
      <c r="D18" s="95"/>
      <c r="E18" s="91"/>
      <c r="F18" s="95"/>
      <c r="G18" s="95"/>
      <c r="H18" s="95"/>
      <c r="I18" s="95"/>
      <c r="J18" s="95"/>
      <c r="K18" s="95"/>
      <c r="L18" s="95"/>
      <c r="M18" s="95"/>
      <c r="N18" s="115"/>
      <c r="O18" s="98"/>
      <c r="P18" s="95"/>
      <c r="Q18" s="94"/>
      <c r="R18" s="94"/>
      <c r="S18" s="98"/>
      <c r="T18" s="95"/>
      <c r="U18" s="94"/>
      <c r="V18" s="94"/>
      <c r="W18" s="95"/>
      <c r="X18" s="95"/>
      <c r="Y18" s="95"/>
    </row>
    <row r="19" spans="1:25" ht="12.75">
      <c r="A19" s="96" t="s">
        <v>110</v>
      </c>
      <c r="B19" s="164">
        <v>1</v>
      </c>
      <c r="C19" s="169" t="str">
        <f>B10</f>
        <v>TV Vaihingen/Enz 1</v>
      </c>
      <c r="D19" s="165" t="s">
        <v>2</v>
      </c>
      <c r="E19" s="166" t="str">
        <f>B11</f>
        <v>TV Vaihingen/Enz 2</v>
      </c>
      <c r="F19" s="165"/>
      <c r="G19" s="107"/>
      <c r="H19" s="107"/>
      <c r="I19" s="107"/>
      <c r="J19" s="107"/>
      <c r="K19" s="107"/>
      <c r="L19" s="107"/>
      <c r="M19" s="107" t="s">
        <v>93</v>
      </c>
      <c r="N19" s="107"/>
      <c r="O19" s="100">
        <v>11</v>
      </c>
      <c r="P19" s="99" t="s">
        <v>2</v>
      </c>
      <c r="Q19" s="100">
        <v>3</v>
      </c>
      <c r="R19" s="100"/>
      <c r="S19" s="100">
        <v>11</v>
      </c>
      <c r="T19" s="99" t="s">
        <v>2</v>
      </c>
      <c r="U19" s="100">
        <v>5</v>
      </c>
      <c r="V19" s="100"/>
      <c r="W19" s="99">
        <f aca="true" t="shared" si="0" ref="W19:W30">IF(O19="","",SUM(IF($O19&lt;$Q19,"0","1"),IF($S19&lt;$U19,"0","1")))</f>
        <v>2</v>
      </c>
      <c r="X19" s="101" t="s">
        <v>2</v>
      </c>
      <c r="Y19" s="99">
        <f aca="true" t="shared" si="1" ref="Y19:Y30">IF(O19="","",SUM(IF(O19&gt;Q19,"0","1"),IF(S19&gt;U19,"0","1")))</f>
        <v>0</v>
      </c>
    </row>
    <row r="20" spans="1:25" ht="12.75">
      <c r="A20" s="96"/>
      <c r="B20" s="164">
        <v>1</v>
      </c>
      <c r="C20" s="169" t="s">
        <v>75</v>
      </c>
      <c r="D20" s="165" t="s">
        <v>2</v>
      </c>
      <c r="E20" s="167" t="s">
        <v>93</v>
      </c>
      <c r="F20" s="165"/>
      <c r="G20" s="107"/>
      <c r="H20" s="107"/>
      <c r="I20" s="107"/>
      <c r="J20" s="107"/>
      <c r="K20" s="107"/>
      <c r="L20" s="107"/>
      <c r="M20" s="107" t="s">
        <v>133</v>
      </c>
      <c r="N20" s="107"/>
      <c r="O20" s="100">
        <v>11</v>
      </c>
      <c r="P20" s="99" t="s">
        <v>2</v>
      </c>
      <c r="Q20" s="100">
        <v>13</v>
      </c>
      <c r="R20" s="100"/>
      <c r="S20" s="100">
        <v>13</v>
      </c>
      <c r="T20" s="99" t="s">
        <v>2</v>
      </c>
      <c r="U20" s="100">
        <v>11</v>
      </c>
      <c r="V20" s="100"/>
      <c r="W20" s="99">
        <f t="shared" si="0"/>
        <v>1</v>
      </c>
      <c r="X20" s="101" t="s">
        <v>2</v>
      </c>
      <c r="Y20" s="99">
        <f t="shared" si="1"/>
        <v>1</v>
      </c>
    </row>
    <row r="21" spans="1:25" ht="12.75">
      <c r="A21" s="96"/>
      <c r="B21" s="164"/>
      <c r="C21" s="169"/>
      <c r="D21" s="165"/>
      <c r="E21" s="167"/>
      <c r="F21" s="165"/>
      <c r="G21" s="107"/>
      <c r="H21" s="107"/>
      <c r="I21" s="107"/>
      <c r="J21" s="107"/>
      <c r="K21" s="107"/>
      <c r="L21" s="107"/>
      <c r="M21" s="107"/>
      <c r="N21" s="107"/>
      <c r="O21" s="100"/>
      <c r="P21" s="99"/>
      <c r="Q21" s="100"/>
      <c r="R21" s="100"/>
      <c r="S21" s="100"/>
      <c r="T21" s="99"/>
      <c r="U21" s="100"/>
      <c r="V21" s="100"/>
      <c r="W21" s="99"/>
      <c r="X21" s="101"/>
      <c r="Y21" s="99"/>
    </row>
    <row r="22" spans="1:25" ht="12.75">
      <c r="A22" s="96"/>
      <c r="B22" s="179" t="s">
        <v>157</v>
      </c>
      <c r="C22" s="169"/>
      <c r="D22" s="165"/>
      <c r="E22" s="167"/>
      <c r="F22" s="165"/>
      <c r="G22" s="107"/>
      <c r="H22" s="107"/>
      <c r="I22" s="107"/>
      <c r="J22" s="107"/>
      <c r="K22" s="107"/>
      <c r="L22" s="107"/>
      <c r="M22" s="107"/>
      <c r="N22" s="107"/>
      <c r="O22" s="100"/>
      <c r="P22" s="99"/>
      <c r="Q22" s="100"/>
      <c r="R22" s="100"/>
      <c r="S22" s="100"/>
      <c r="T22" s="99"/>
      <c r="U22" s="100"/>
      <c r="V22" s="100"/>
      <c r="W22" s="99"/>
      <c r="X22" s="101"/>
      <c r="Y22" s="99"/>
    </row>
    <row r="23" spans="1:25" ht="12.75">
      <c r="A23" s="96"/>
      <c r="B23" s="164"/>
      <c r="C23" s="169"/>
      <c r="D23" s="165"/>
      <c r="E23" s="167"/>
      <c r="F23" s="165"/>
      <c r="G23" s="107"/>
      <c r="H23" s="107"/>
      <c r="I23" s="107"/>
      <c r="J23" s="107"/>
      <c r="K23" s="107"/>
      <c r="L23" s="107"/>
      <c r="M23" s="107"/>
      <c r="N23" s="107"/>
      <c r="O23" s="100"/>
      <c r="P23" s="99"/>
      <c r="Q23" s="100"/>
      <c r="R23" s="100"/>
      <c r="S23" s="100"/>
      <c r="T23" s="99"/>
      <c r="U23" s="100"/>
      <c r="V23" s="100"/>
      <c r="W23" s="99"/>
      <c r="X23" s="101"/>
      <c r="Y23" s="99"/>
    </row>
    <row r="24" spans="1:25" ht="12.75">
      <c r="A24" s="96"/>
      <c r="B24" s="164">
        <v>1</v>
      </c>
      <c r="C24" s="169" t="s">
        <v>132</v>
      </c>
      <c r="D24" s="165" t="s">
        <v>2</v>
      </c>
      <c r="E24" s="167" t="s">
        <v>75</v>
      </c>
      <c r="F24" s="165"/>
      <c r="G24" s="107"/>
      <c r="H24" s="107"/>
      <c r="I24" s="107"/>
      <c r="J24" s="107"/>
      <c r="K24" s="107"/>
      <c r="L24" s="107"/>
      <c r="M24" s="107" t="s">
        <v>93</v>
      </c>
      <c r="N24" s="107"/>
      <c r="O24" s="100">
        <v>11</v>
      </c>
      <c r="P24" s="99" t="s">
        <v>2</v>
      </c>
      <c r="Q24" s="100">
        <v>7</v>
      </c>
      <c r="R24" s="100"/>
      <c r="S24" s="100">
        <v>11</v>
      </c>
      <c r="T24" s="99" t="s">
        <v>2</v>
      </c>
      <c r="U24" s="100">
        <v>8</v>
      </c>
      <c r="V24" s="100"/>
      <c r="W24" s="99">
        <f t="shared" si="0"/>
        <v>2</v>
      </c>
      <c r="X24" s="101" t="s">
        <v>2</v>
      </c>
      <c r="Y24" s="99">
        <f t="shared" si="1"/>
        <v>0</v>
      </c>
    </row>
    <row r="25" spans="1:25" ht="12.75">
      <c r="A25" s="96"/>
      <c r="B25" s="164">
        <v>1</v>
      </c>
      <c r="C25" s="169" t="s">
        <v>93</v>
      </c>
      <c r="D25" s="165" t="s">
        <v>2</v>
      </c>
      <c r="E25" s="165" t="s">
        <v>133</v>
      </c>
      <c r="F25" s="165"/>
      <c r="G25" s="107"/>
      <c r="H25" s="107"/>
      <c r="I25" s="107"/>
      <c r="J25" s="107"/>
      <c r="K25" s="107"/>
      <c r="L25" s="107"/>
      <c r="M25" s="107" t="s">
        <v>75</v>
      </c>
      <c r="N25" s="107"/>
      <c r="O25" s="100">
        <v>11</v>
      </c>
      <c r="P25" s="99" t="s">
        <v>2</v>
      </c>
      <c r="Q25" s="100">
        <v>7</v>
      </c>
      <c r="R25" s="100"/>
      <c r="S25" s="100">
        <v>11</v>
      </c>
      <c r="T25" s="99" t="s">
        <v>2</v>
      </c>
      <c r="U25" s="100">
        <v>3</v>
      </c>
      <c r="V25" s="100"/>
      <c r="W25" s="99">
        <f t="shared" si="0"/>
        <v>2</v>
      </c>
      <c r="X25" s="101" t="s">
        <v>2</v>
      </c>
      <c r="Y25" s="99">
        <f t="shared" si="1"/>
        <v>0</v>
      </c>
    </row>
    <row r="26" spans="1:25" ht="12.75">
      <c r="A26" s="96"/>
      <c r="B26" s="164"/>
      <c r="C26" s="169"/>
      <c r="D26" s="165"/>
      <c r="E26" s="165"/>
      <c r="F26" s="165"/>
      <c r="G26" s="107"/>
      <c r="H26" s="107"/>
      <c r="I26" s="107"/>
      <c r="J26" s="107"/>
      <c r="K26" s="107"/>
      <c r="L26" s="107"/>
      <c r="M26" s="107"/>
      <c r="N26" s="107"/>
      <c r="O26" s="100"/>
      <c r="P26" s="99"/>
      <c r="Q26" s="100"/>
      <c r="R26" s="100"/>
      <c r="S26" s="100"/>
      <c r="T26" s="99"/>
      <c r="U26" s="100"/>
      <c r="V26" s="100"/>
      <c r="W26" s="99"/>
      <c r="X26" s="101"/>
      <c r="Y26" s="99"/>
    </row>
    <row r="27" spans="1:25" ht="12.75">
      <c r="A27" s="96"/>
      <c r="B27" s="179" t="s">
        <v>157</v>
      </c>
      <c r="C27" s="169"/>
      <c r="D27" s="165"/>
      <c r="E27" s="165"/>
      <c r="F27" s="165"/>
      <c r="G27" s="107"/>
      <c r="H27" s="107"/>
      <c r="I27" s="107"/>
      <c r="J27" s="107"/>
      <c r="K27" s="107"/>
      <c r="L27" s="107"/>
      <c r="M27" s="107"/>
      <c r="N27" s="107"/>
      <c r="O27" s="100"/>
      <c r="P27" s="99"/>
      <c r="Q27" s="100"/>
      <c r="R27" s="100"/>
      <c r="S27" s="100"/>
      <c r="T27" s="99"/>
      <c r="U27" s="100"/>
      <c r="V27" s="100"/>
      <c r="W27" s="99"/>
      <c r="X27" s="101"/>
      <c r="Y27" s="99"/>
    </row>
    <row r="28" spans="1:25" ht="12.75">
      <c r="A28" s="96"/>
      <c r="B28" s="164"/>
      <c r="C28" s="169"/>
      <c r="D28" s="165"/>
      <c r="E28" s="165"/>
      <c r="F28" s="165"/>
      <c r="G28" s="107"/>
      <c r="H28" s="107"/>
      <c r="I28" s="107"/>
      <c r="J28" s="107"/>
      <c r="K28" s="107"/>
      <c r="L28" s="107"/>
      <c r="M28" s="107"/>
      <c r="N28" s="107"/>
      <c r="O28" s="100"/>
      <c r="P28" s="99"/>
      <c r="Q28" s="100"/>
      <c r="R28" s="100"/>
      <c r="S28" s="100"/>
      <c r="T28" s="99"/>
      <c r="U28" s="100"/>
      <c r="V28" s="100"/>
      <c r="W28" s="99"/>
      <c r="X28" s="101"/>
      <c r="Y28" s="99"/>
    </row>
    <row r="29" spans="1:25" ht="12.75">
      <c r="A29" s="96"/>
      <c r="B29" s="164">
        <v>1</v>
      </c>
      <c r="C29" s="169" t="s">
        <v>133</v>
      </c>
      <c r="D29" s="165" t="s">
        <v>2</v>
      </c>
      <c r="E29" s="165" t="s">
        <v>75</v>
      </c>
      <c r="F29" s="165"/>
      <c r="G29" s="107"/>
      <c r="H29" s="107"/>
      <c r="I29" s="107"/>
      <c r="J29" s="107"/>
      <c r="K29" s="107"/>
      <c r="L29" s="107"/>
      <c r="M29" s="107" t="s">
        <v>153</v>
      </c>
      <c r="N29" s="107"/>
      <c r="O29" s="100">
        <v>6</v>
      </c>
      <c r="P29" s="99" t="s">
        <v>2</v>
      </c>
      <c r="Q29" s="100">
        <v>11</v>
      </c>
      <c r="R29" s="100"/>
      <c r="S29" s="100">
        <v>7</v>
      </c>
      <c r="T29" s="99" t="s">
        <v>2</v>
      </c>
      <c r="U29" s="100">
        <v>11</v>
      </c>
      <c r="V29" s="100"/>
      <c r="W29" s="99">
        <f t="shared" si="0"/>
        <v>0</v>
      </c>
      <c r="X29" s="101" t="s">
        <v>2</v>
      </c>
      <c r="Y29" s="99">
        <f t="shared" si="1"/>
        <v>2</v>
      </c>
    </row>
    <row r="30" spans="1:25" ht="12.75">
      <c r="A30" s="96"/>
      <c r="B30" s="164">
        <v>1</v>
      </c>
      <c r="C30" s="169" t="s">
        <v>93</v>
      </c>
      <c r="D30" s="165" t="s">
        <v>2</v>
      </c>
      <c r="E30" s="165" t="s">
        <v>132</v>
      </c>
      <c r="F30" s="165"/>
      <c r="G30" s="107"/>
      <c r="H30" s="107"/>
      <c r="I30" s="107"/>
      <c r="J30" s="107"/>
      <c r="K30" s="107"/>
      <c r="L30" s="107"/>
      <c r="M30" s="107" t="s">
        <v>75</v>
      </c>
      <c r="N30" s="107"/>
      <c r="O30" s="100">
        <v>9</v>
      </c>
      <c r="P30" s="99" t="s">
        <v>2</v>
      </c>
      <c r="Q30" s="100">
        <v>11</v>
      </c>
      <c r="R30" s="100"/>
      <c r="S30" s="100">
        <v>9</v>
      </c>
      <c r="T30" s="99" t="s">
        <v>2</v>
      </c>
      <c r="U30" s="100">
        <v>11</v>
      </c>
      <c r="V30" s="100"/>
      <c r="W30" s="99">
        <f t="shared" si="0"/>
        <v>0</v>
      </c>
      <c r="X30" s="101" t="s">
        <v>2</v>
      </c>
      <c r="Y30" s="99">
        <f t="shared" si="1"/>
        <v>2</v>
      </c>
    </row>
    <row r="31" spans="1:25" ht="12.75">
      <c r="A31" s="96"/>
      <c r="B31" s="164"/>
      <c r="C31" s="164"/>
      <c r="D31" s="168"/>
      <c r="E31" s="165"/>
      <c r="F31" s="165"/>
      <c r="G31" s="107"/>
      <c r="H31" s="107"/>
      <c r="I31" s="107"/>
      <c r="J31" s="107"/>
      <c r="K31" s="107"/>
      <c r="L31" s="107"/>
      <c r="M31" s="107"/>
      <c r="N31" s="107"/>
      <c r="O31" s="100"/>
      <c r="P31" s="99"/>
      <c r="Q31" s="100"/>
      <c r="R31" s="100"/>
      <c r="S31" s="100"/>
      <c r="T31" s="99"/>
      <c r="U31" s="100"/>
      <c r="V31" s="100"/>
      <c r="W31" s="99"/>
      <c r="X31" s="101"/>
      <c r="Y31" s="99"/>
    </row>
    <row r="32" spans="1:25" ht="12.75">
      <c r="A32" s="96"/>
      <c r="B32" s="103"/>
      <c r="C32" s="104"/>
      <c r="D32" s="101"/>
      <c r="E32" s="104"/>
      <c r="F32" s="101"/>
      <c r="G32" s="101"/>
      <c r="H32" s="101"/>
      <c r="I32" s="101"/>
      <c r="J32" s="101"/>
      <c r="K32" s="101"/>
      <c r="L32" s="101"/>
      <c r="M32" s="101"/>
      <c r="N32" s="116"/>
      <c r="O32" s="102"/>
      <c r="P32" s="101"/>
      <c r="Q32" s="102"/>
      <c r="R32" s="102"/>
      <c r="S32" s="102"/>
      <c r="T32" s="101"/>
      <c r="U32" s="102"/>
      <c r="V32" s="102"/>
      <c r="W32" s="101"/>
      <c r="X32" s="101"/>
      <c r="Y32" s="101"/>
    </row>
    <row r="33" spans="1:25" ht="12.75">
      <c r="A33" s="89" t="s">
        <v>154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114"/>
      <c r="O33" s="94"/>
      <c r="P33" s="95"/>
      <c r="Q33" s="94"/>
      <c r="R33" s="94"/>
      <c r="S33" s="94"/>
      <c r="T33" s="95"/>
      <c r="U33" s="94"/>
      <c r="V33" s="94"/>
      <c r="W33" s="95"/>
      <c r="X33" s="95"/>
      <c r="Y33" s="95"/>
    </row>
    <row r="34" spans="1:25" ht="39.75" customHeight="1">
      <c r="A34" s="89"/>
      <c r="B34" s="170" t="s">
        <v>143</v>
      </c>
      <c r="C34" s="171"/>
      <c r="D34" s="171" t="s">
        <v>1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2"/>
      <c r="O34" s="173"/>
      <c r="P34" s="174" t="s">
        <v>0</v>
      </c>
      <c r="Q34" s="173"/>
      <c r="R34" s="173"/>
      <c r="S34" s="173"/>
      <c r="T34" s="174"/>
      <c r="U34" s="173"/>
      <c r="V34" s="173"/>
      <c r="W34" s="174"/>
      <c r="X34" s="174" t="s">
        <v>1</v>
      </c>
      <c r="Y34" s="174"/>
    </row>
    <row r="35" spans="1:25" ht="12.75">
      <c r="A35" s="96"/>
      <c r="B35" s="93" t="s">
        <v>132</v>
      </c>
      <c r="C35" s="104"/>
      <c r="D35" s="214">
        <v>2</v>
      </c>
      <c r="E35" s="214">
        <v>2</v>
      </c>
      <c r="F35" s="214">
        <v>2</v>
      </c>
      <c r="G35" s="214"/>
      <c r="I35" s="106"/>
      <c r="J35" s="106"/>
      <c r="K35" s="106"/>
      <c r="L35" s="106"/>
      <c r="M35" s="101"/>
      <c r="N35" s="116"/>
      <c r="O35" s="102">
        <v>66</v>
      </c>
      <c r="P35" s="99" t="s">
        <v>2</v>
      </c>
      <c r="Q35" s="102">
        <v>41</v>
      </c>
      <c r="R35" s="102"/>
      <c r="S35" s="102"/>
      <c r="T35" s="99"/>
      <c r="U35" s="102"/>
      <c r="V35" s="102"/>
      <c r="W35" s="102">
        <v>6</v>
      </c>
      <c r="X35" s="99" t="s">
        <v>2</v>
      </c>
      <c r="Y35" s="102">
        <v>0</v>
      </c>
    </row>
    <row r="36" spans="1:25" ht="12.75">
      <c r="A36" s="96"/>
      <c r="B36" s="93" t="s">
        <v>133</v>
      </c>
      <c r="C36" s="104"/>
      <c r="D36" s="214">
        <v>0</v>
      </c>
      <c r="E36" s="214">
        <v>0</v>
      </c>
      <c r="F36" s="214">
        <v>0</v>
      </c>
      <c r="G36" s="214"/>
      <c r="I36" s="106"/>
      <c r="J36" s="106"/>
      <c r="K36" s="106"/>
      <c r="L36" s="106"/>
      <c r="M36" s="101"/>
      <c r="N36" s="116"/>
      <c r="O36" s="102">
        <v>31</v>
      </c>
      <c r="P36" s="99" t="s">
        <v>2</v>
      </c>
      <c r="Q36" s="102">
        <v>66</v>
      </c>
      <c r="R36" s="102"/>
      <c r="S36" s="102"/>
      <c r="T36" s="99"/>
      <c r="U36" s="102"/>
      <c r="V36" s="102"/>
      <c r="W36" s="102">
        <v>0</v>
      </c>
      <c r="X36" s="99" t="s">
        <v>2</v>
      </c>
      <c r="Y36" s="102">
        <v>6</v>
      </c>
    </row>
    <row r="37" spans="1:25" ht="12.75">
      <c r="A37" s="96"/>
      <c r="B37" s="92" t="s">
        <v>93</v>
      </c>
      <c r="C37" s="104"/>
      <c r="D37" s="214">
        <v>1</v>
      </c>
      <c r="E37" s="214">
        <v>2</v>
      </c>
      <c r="F37" s="214">
        <v>0</v>
      </c>
      <c r="G37" s="214"/>
      <c r="I37" s="106"/>
      <c r="J37" s="106"/>
      <c r="K37" s="106"/>
      <c r="L37" s="106"/>
      <c r="M37" s="101"/>
      <c r="N37" s="116"/>
      <c r="O37" s="102">
        <v>64</v>
      </c>
      <c r="P37" s="99" t="s">
        <v>2</v>
      </c>
      <c r="Q37" s="102">
        <v>56</v>
      </c>
      <c r="R37" s="102"/>
      <c r="S37" s="102"/>
      <c r="T37" s="99"/>
      <c r="U37" s="102"/>
      <c r="V37" s="102"/>
      <c r="W37" s="102">
        <v>3</v>
      </c>
      <c r="X37" s="99" t="s">
        <v>2</v>
      </c>
      <c r="Y37" s="102">
        <v>3</v>
      </c>
    </row>
    <row r="38" spans="1:25" ht="12.75">
      <c r="A38" s="96"/>
      <c r="B38" s="92" t="s">
        <v>75</v>
      </c>
      <c r="C38" s="104"/>
      <c r="D38" s="214">
        <v>1</v>
      </c>
      <c r="E38" s="214">
        <v>0</v>
      </c>
      <c r="F38" s="214">
        <v>2</v>
      </c>
      <c r="G38" s="214"/>
      <c r="I38" s="106"/>
      <c r="J38" s="106"/>
      <c r="K38" s="106"/>
      <c r="L38" s="106"/>
      <c r="M38" s="101"/>
      <c r="N38" s="116"/>
      <c r="O38" s="102">
        <v>61</v>
      </c>
      <c r="P38" s="99" t="s">
        <v>2</v>
      </c>
      <c r="Q38" s="102">
        <v>59</v>
      </c>
      <c r="R38" s="102"/>
      <c r="S38" s="102"/>
      <c r="T38" s="99"/>
      <c r="U38" s="102"/>
      <c r="V38" s="102"/>
      <c r="W38" s="102">
        <v>3</v>
      </c>
      <c r="X38" s="99" t="s">
        <v>2</v>
      </c>
      <c r="Y38" s="102">
        <v>3</v>
      </c>
    </row>
  </sheetData>
  <sheetProtection/>
  <mergeCells count="2">
    <mergeCell ref="B1:I1"/>
    <mergeCell ref="B4:G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41"/>
  <sheetViews>
    <sheetView zoomScalePageLayoutView="0" workbookViewId="0" topLeftCell="B4">
      <selection activeCell="AA41" sqref="AA41"/>
    </sheetView>
  </sheetViews>
  <sheetFormatPr defaultColWidth="11.421875" defaultRowHeight="12.75"/>
  <cols>
    <col min="1" max="1" width="15.7109375" style="0" customWidth="1"/>
    <col min="3" max="3" width="20.421875" style="0" customWidth="1"/>
    <col min="4" max="12" width="3.57421875" style="0" customWidth="1"/>
    <col min="13" max="13" width="18.421875" style="0" customWidth="1"/>
    <col min="14" max="14" width="4.28125" style="41" customWidth="1"/>
    <col min="15" max="15" width="5.00390625" style="0" customWidth="1"/>
    <col min="16" max="16" width="2.574218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8515625" style="0" customWidth="1"/>
    <col min="21" max="22" width="5.8515625" style="0" customWidth="1"/>
    <col min="23" max="23" width="4.421875" style="0" customWidth="1"/>
    <col min="24" max="24" width="2.28125" style="0" customWidth="1"/>
    <col min="25" max="25" width="4.140625" style="0" customWidth="1"/>
  </cols>
  <sheetData>
    <row r="1" spans="1:9" ht="12.75">
      <c r="A1" s="3" t="s">
        <v>3</v>
      </c>
      <c r="B1" s="255">
        <v>42876</v>
      </c>
      <c r="C1" s="255"/>
      <c r="D1" s="255"/>
      <c r="E1" s="255"/>
      <c r="F1" s="255"/>
      <c r="G1" s="255"/>
      <c r="H1" s="255"/>
      <c r="I1" s="255"/>
    </row>
    <row r="2" spans="1:9" ht="12.75">
      <c r="A2" s="3" t="s">
        <v>106</v>
      </c>
      <c r="B2" s="67" t="s">
        <v>81</v>
      </c>
      <c r="C2" s="67"/>
      <c r="D2" s="67"/>
      <c r="E2" s="67"/>
      <c r="F2" s="67"/>
      <c r="G2" s="67"/>
      <c r="H2" s="67"/>
      <c r="I2" s="67"/>
    </row>
    <row r="3" spans="1:9" ht="12.75">
      <c r="A3" s="3" t="s">
        <v>4</v>
      </c>
      <c r="B3" s="8" t="s">
        <v>140</v>
      </c>
      <c r="C3" s="7"/>
      <c r="D3" s="2"/>
      <c r="E3" s="2"/>
      <c r="F3" s="2"/>
      <c r="G3" s="2"/>
      <c r="H3" s="2"/>
      <c r="I3" s="2"/>
    </row>
    <row r="4" spans="1:9" ht="12.75">
      <c r="A4" s="3" t="s">
        <v>6</v>
      </c>
      <c r="B4" s="256" t="s">
        <v>102</v>
      </c>
      <c r="C4" s="256"/>
      <c r="D4" s="256"/>
      <c r="E4" s="256"/>
      <c r="F4" s="256"/>
      <c r="G4" s="256"/>
      <c r="H4" s="2"/>
      <c r="I4" s="2"/>
    </row>
    <row r="5" spans="1:9" ht="12.75">
      <c r="A5" s="3" t="s">
        <v>65</v>
      </c>
      <c r="B5" s="68" t="s">
        <v>96</v>
      </c>
      <c r="C5" s="7"/>
      <c r="D5" s="2"/>
      <c r="E5" s="2"/>
      <c r="F5" s="2"/>
      <c r="G5" s="2"/>
      <c r="H5" s="2"/>
      <c r="I5" s="2"/>
    </row>
    <row r="6" spans="1:9" ht="12.75">
      <c r="A6" s="3" t="s">
        <v>5</v>
      </c>
      <c r="B6" s="2" t="s">
        <v>144</v>
      </c>
      <c r="C6" s="7"/>
      <c r="D6" s="2"/>
      <c r="E6" s="2"/>
      <c r="F6" s="2"/>
      <c r="G6" s="2"/>
      <c r="H6" s="2"/>
      <c r="I6" s="2"/>
    </row>
    <row r="7" spans="1:9" ht="12.75">
      <c r="A7" s="3" t="s">
        <v>68</v>
      </c>
      <c r="B7" s="178" t="s">
        <v>156</v>
      </c>
      <c r="C7" s="7"/>
      <c r="D7" s="2"/>
      <c r="E7" s="2"/>
      <c r="F7" s="2"/>
      <c r="G7" s="2"/>
      <c r="H7" s="2"/>
      <c r="I7" s="2"/>
    </row>
    <row r="9" ht="12.75">
      <c r="A9" s="3" t="s">
        <v>67</v>
      </c>
    </row>
    <row r="10" spans="1:25" ht="12.75">
      <c r="A10" s="89"/>
      <c r="B10" s="92" t="s">
        <v>81</v>
      </c>
      <c r="N10" s="114"/>
      <c r="O10" s="94"/>
      <c r="P10" s="95"/>
      <c r="Q10" s="94"/>
      <c r="R10" s="94"/>
      <c r="S10" s="94"/>
      <c r="T10" s="94"/>
      <c r="U10" s="95"/>
      <c r="V10" s="95"/>
      <c r="W10" s="95"/>
      <c r="X10" s="95"/>
      <c r="Y10" s="95"/>
    </row>
    <row r="11" spans="1:25" ht="12.75">
      <c r="A11" s="89"/>
      <c r="B11" s="92" t="s">
        <v>130</v>
      </c>
      <c r="N11" s="114"/>
      <c r="O11" s="94"/>
      <c r="P11" s="95"/>
      <c r="Q11" s="94"/>
      <c r="R11" s="94"/>
      <c r="S11" s="94"/>
      <c r="T11" s="94"/>
      <c r="U11" s="95"/>
      <c r="V11" s="95"/>
      <c r="W11" s="95"/>
      <c r="X11" s="95"/>
      <c r="Y11" s="95"/>
    </row>
    <row r="12" spans="1:25" ht="12.75">
      <c r="A12" s="89"/>
      <c r="B12" s="93" t="s">
        <v>94</v>
      </c>
      <c r="N12" s="114"/>
      <c r="O12" s="94"/>
      <c r="P12" s="95"/>
      <c r="Q12" s="94"/>
      <c r="R12" s="94"/>
      <c r="S12" s="94"/>
      <c r="T12" s="94"/>
      <c r="U12" s="95"/>
      <c r="V12" s="95"/>
      <c r="W12" s="95"/>
      <c r="X12" s="95"/>
      <c r="Y12" s="95"/>
    </row>
    <row r="13" spans="1:25" ht="12.75">
      <c r="A13" s="89"/>
      <c r="B13" s="93" t="s">
        <v>131</v>
      </c>
      <c r="N13" s="114"/>
      <c r="O13" s="94"/>
      <c r="P13" s="95"/>
      <c r="Q13" s="94"/>
      <c r="R13" s="94"/>
      <c r="S13" s="94"/>
      <c r="T13" s="94"/>
      <c r="U13" s="95"/>
      <c r="V13" s="95"/>
      <c r="W13" s="95"/>
      <c r="X13" s="95"/>
      <c r="Y13" s="95"/>
    </row>
    <row r="14" spans="14:25" ht="12.75">
      <c r="N14" s="114"/>
      <c r="O14" s="94"/>
      <c r="P14" s="95"/>
      <c r="Q14" s="94"/>
      <c r="R14" s="94"/>
      <c r="S14" s="94"/>
      <c r="T14" s="94"/>
      <c r="U14" s="95"/>
      <c r="V14" s="95"/>
      <c r="W14" s="95"/>
      <c r="X14" s="95"/>
      <c r="Y14" s="95"/>
    </row>
    <row r="15" spans="14:25" ht="12.75">
      <c r="N15" s="114"/>
      <c r="O15" s="94"/>
      <c r="P15" s="95"/>
      <c r="Q15" s="94"/>
      <c r="R15" s="94"/>
      <c r="S15" s="94"/>
      <c r="T15" s="94"/>
      <c r="U15" s="95"/>
      <c r="V15" s="95"/>
      <c r="W15" s="95"/>
      <c r="X15" s="95"/>
      <c r="Y15" s="95"/>
    </row>
    <row r="16" spans="14:25" ht="12.75">
      <c r="N16" s="114"/>
      <c r="O16" s="94"/>
      <c r="P16" s="95"/>
      <c r="Q16" s="94"/>
      <c r="R16" s="94"/>
      <c r="S16" s="94"/>
      <c r="T16" s="94"/>
      <c r="U16" s="95"/>
      <c r="V16" s="95"/>
      <c r="W16" s="95"/>
      <c r="X16" s="95"/>
      <c r="Y16" s="95"/>
    </row>
    <row r="17" spans="1:25" ht="12.75">
      <c r="A17" s="96" t="s">
        <v>7</v>
      </c>
      <c r="B17" s="97" t="s">
        <v>66</v>
      </c>
      <c r="C17" s="91" t="s">
        <v>8</v>
      </c>
      <c r="D17" s="95"/>
      <c r="E17" s="91" t="s">
        <v>9</v>
      </c>
      <c r="F17" s="95"/>
      <c r="G17" s="95"/>
      <c r="H17" s="95"/>
      <c r="I17" s="95"/>
      <c r="J17" s="95"/>
      <c r="K17" s="95"/>
      <c r="L17" s="95"/>
      <c r="M17" s="95" t="s">
        <v>10</v>
      </c>
      <c r="N17" s="115"/>
      <c r="O17" s="98"/>
      <c r="P17" s="95" t="s">
        <v>121</v>
      </c>
      <c r="Q17" s="94"/>
      <c r="R17" s="94"/>
      <c r="S17" s="98"/>
      <c r="T17" s="95" t="s">
        <v>122</v>
      </c>
      <c r="U17" s="94"/>
      <c r="V17" s="94"/>
      <c r="W17" s="95"/>
      <c r="X17" s="95" t="s">
        <v>1</v>
      </c>
      <c r="Y17" s="95"/>
    </row>
    <row r="18" spans="1:25" ht="12.75">
      <c r="A18" s="96"/>
      <c r="B18" s="97"/>
      <c r="C18" s="91"/>
      <c r="D18" s="95"/>
      <c r="E18" s="91"/>
      <c r="F18" s="95"/>
      <c r="G18" s="95"/>
      <c r="H18" s="95"/>
      <c r="I18" s="95"/>
      <c r="J18" s="95"/>
      <c r="K18" s="95"/>
      <c r="L18" s="95"/>
      <c r="M18" s="95"/>
      <c r="N18" s="115"/>
      <c r="O18" s="98"/>
      <c r="P18" s="95"/>
      <c r="Q18" s="94"/>
      <c r="R18" s="94"/>
      <c r="S18" s="98"/>
      <c r="T18" s="95"/>
      <c r="U18" s="94"/>
      <c r="V18" s="94"/>
      <c r="W18" s="95"/>
      <c r="X18" s="95"/>
      <c r="Y18" s="95"/>
    </row>
    <row r="19" spans="1:25" ht="12.75">
      <c r="A19" s="96" t="s">
        <v>110</v>
      </c>
      <c r="B19" s="164">
        <v>1</v>
      </c>
      <c r="C19" s="169" t="str">
        <f>B10</f>
        <v>TG Biberach</v>
      </c>
      <c r="D19" s="165" t="s">
        <v>2</v>
      </c>
      <c r="E19" s="166" t="str">
        <f>B11</f>
        <v>TSV Grafenau</v>
      </c>
      <c r="F19" s="165"/>
      <c r="G19" s="107"/>
      <c r="H19" s="107"/>
      <c r="I19" s="107"/>
      <c r="J19" s="107"/>
      <c r="K19" s="107"/>
      <c r="L19" s="107"/>
      <c r="M19" s="107" t="s">
        <v>94</v>
      </c>
      <c r="N19" s="107"/>
      <c r="O19" s="100">
        <v>11</v>
      </c>
      <c r="P19" s="99" t="s">
        <v>2</v>
      </c>
      <c r="Q19" s="100">
        <v>2</v>
      </c>
      <c r="R19" s="100"/>
      <c r="S19" s="100">
        <v>11</v>
      </c>
      <c r="T19" s="99" t="s">
        <v>2</v>
      </c>
      <c r="U19" s="100">
        <v>1</v>
      </c>
      <c r="V19" s="100"/>
      <c r="W19" s="99">
        <f aca="true" t="shared" si="0" ref="W19:W30">IF(O19="","",SUM(IF($O19&lt;$Q19,"0","1"),IF($S19&lt;$U19,"0","1")))</f>
        <v>2</v>
      </c>
      <c r="X19" s="101" t="s">
        <v>2</v>
      </c>
      <c r="Y19" s="99">
        <f aca="true" t="shared" si="1" ref="Y19:Y30">IF(O19="","",SUM(IF(O19&gt;Q19,"0","1"),IF(S19&gt;U19,"0","1")))</f>
        <v>0</v>
      </c>
    </row>
    <row r="20" spans="1:25" ht="12.75">
      <c r="A20" s="96"/>
      <c r="B20" s="164">
        <v>1</v>
      </c>
      <c r="C20" s="169" t="s">
        <v>131</v>
      </c>
      <c r="D20" s="165" t="s">
        <v>2</v>
      </c>
      <c r="E20" s="167" t="s">
        <v>94</v>
      </c>
      <c r="F20" s="165"/>
      <c r="G20" s="107"/>
      <c r="H20" s="107"/>
      <c r="I20" s="107"/>
      <c r="J20" s="107"/>
      <c r="K20" s="107"/>
      <c r="L20" s="107"/>
      <c r="M20" s="107" t="s">
        <v>130</v>
      </c>
      <c r="N20" s="107"/>
      <c r="O20" s="100">
        <v>11</v>
      </c>
      <c r="P20" s="99" t="s">
        <v>2</v>
      </c>
      <c r="Q20" s="100">
        <v>8</v>
      </c>
      <c r="R20" s="100"/>
      <c r="S20" s="100">
        <v>11</v>
      </c>
      <c r="T20" s="99" t="s">
        <v>2</v>
      </c>
      <c r="U20" s="100">
        <v>7</v>
      </c>
      <c r="V20" s="100"/>
      <c r="W20" s="99">
        <f t="shared" si="0"/>
        <v>2</v>
      </c>
      <c r="X20" s="101" t="s">
        <v>2</v>
      </c>
      <c r="Y20" s="99">
        <f t="shared" si="1"/>
        <v>0</v>
      </c>
    </row>
    <row r="21" spans="1:25" ht="12.75">
      <c r="A21" s="96"/>
      <c r="B21" s="164"/>
      <c r="C21" s="169"/>
      <c r="D21" s="165"/>
      <c r="E21" s="167"/>
      <c r="F21" s="165"/>
      <c r="G21" s="107"/>
      <c r="H21" s="107"/>
      <c r="I21" s="107"/>
      <c r="J21" s="107"/>
      <c r="K21" s="107"/>
      <c r="L21" s="107"/>
      <c r="M21" s="107"/>
      <c r="N21" s="107"/>
      <c r="O21" s="100"/>
      <c r="P21" s="99"/>
      <c r="Q21" s="100"/>
      <c r="R21" s="100"/>
      <c r="S21" s="100"/>
      <c r="T21" s="99"/>
      <c r="U21" s="100"/>
      <c r="V21" s="100"/>
      <c r="W21" s="99"/>
      <c r="X21" s="101"/>
      <c r="Y21" s="99"/>
    </row>
    <row r="22" spans="1:25" ht="12.75">
      <c r="A22" s="96"/>
      <c r="B22" s="179" t="s">
        <v>157</v>
      </c>
      <c r="C22" s="169"/>
      <c r="D22" s="165"/>
      <c r="E22" s="167"/>
      <c r="F22" s="165"/>
      <c r="G22" s="107"/>
      <c r="H22" s="107"/>
      <c r="I22" s="107"/>
      <c r="J22" s="107"/>
      <c r="K22" s="107"/>
      <c r="L22" s="107"/>
      <c r="M22" s="107"/>
      <c r="N22" s="107"/>
      <c r="O22" s="100"/>
      <c r="P22" s="99"/>
      <c r="Q22" s="100"/>
      <c r="R22" s="100"/>
      <c r="S22" s="100"/>
      <c r="T22" s="99"/>
      <c r="U22" s="100"/>
      <c r="V22" s="100"/>
      <c r="W22" s="99"/>
      <c r="X22" s="101"/>
      <c r="Y22" s="99"/>
    </row>
    <row r="23" spans="1:25" ht="12.75">
      <c r="A23" s="96"/>
      <c r="B23" s="164"/>
      <c r="C23" s="169"/>
      <c r="D23" s="165"/>
      <c r="E23" s="167"/>
      <c r="F23" s="165"/>
      <c r="G23" s="107"/>
      <c r="H23" s="107"/>
      <c r="I23" s="107"/>
      <c r="J23" s="107"/>
      <c r="K23" s="107"/>
      <c r="L23" s="107"/>
      <c r="M23" s="107"/>
      <c r="N23" s="107"/>
      <c r="O23" s="100"/>
      <c r="P23" s="99"/>
      <c r="Q23" s="100"/>
      <c r="R23" s="100"/>
      <c r="S23" s="100"/>
      <c r="T23" s="99"/>
      <c r="U23" s="100"/>
      <c r="V23" s="100"/>
      <c r="W23" s="99"/>
      <c r="X23" s="101"/>
      <c r="Y23" s="99"/>
    </row>
    <row r="24" spans="1:25" ht="12.75">
      <c r="A24" s="96"/>
      <c r="B24" s="164">
        <v>1</v>
      </c>
      <c r="C24" s="169" t="s">
        <v>81</v>
      </c>
      <c r="D24" s="165" t="s">
        <v>2</v>
      </c>
      <c r="E24" s="167" t="s">
        <v>131</v>
      </c>
      <c r="F24" s="165"/>
      <c r="G24" s="107"/>
      <c r="H24" s="107"/>
      <c r="I24" s="107"/>
      <c r="J24" s="107"/>
      <c r="K24" s="107"/>
      <c r="L24" s="107"/>
      <c r="M24" s="107" t="s">
        <v>94</v>
      </c>
      <c r="N24" s="107"/>
      <c r="O24" s="100">
        <v>11</v>
      </c>
      <c r="P24" s="99" t="s">
        <v>2</v>
      </c>
      <c r="Q24" s="100">
        <v>8</v>
      </c>
      <c r="R24" s="100"/>
      <c r="S24" s="100">
        <v>11</v>
      </c>
      <c r="T24" s="99" t="s">
        <v>2</v>
      </c>
      <c r="U24" s="100">
        <v>2</v>
      </c>
      <c r="V24" s="100"/>
      <c r="W24" s="99">
        <f t="shared" si="0"/>
        <v>2</v>
      </c>
      <c r="X24" s="101" t="s">
        <v>2</v>
      </c>
      <c r="Y24" s="99">
        <f t="shared" si="1"/>
        <v>0</v>
      </c>
    </row>
    <row r="25" spans="1:25" ht="12.75">
      <c r="A25" s="96"/>
      <c r="B25" s="164">
        <v>1</v>
      </c>
      <c r="C25" s="169" t="s">
        <v>94</v>
      </c>
      <c r="D25" s="165" t="s">
        <v>2</v>
      </c>
      <c r="E25" s="165" t="s">
        <v>130</v>
      </c>
      <c r="F25" s="165"/>
      <c r="G25" s="107"/>
      <c r="H25" s="107"/>
      <c r="I25" s="107"/>
      <c r="J25" s="107"/>
      <c r="K25" s="107"/>
      <c r="L25" s="107"/>
      <c r="M25" s="107" t="s">
        <v>131</v>
      </c>
      <c r="N25" s="107"/>
      <c r="O25" s="100">
        <v>15</v>
      </c>
      <c r="P25" s="99" t="s">
        <v>2</v>
      </c>
      <c r="Q25" s="100">
        <v>13</v>
      </c>
      <c r="R25" s="100"/>
      <c r="S25" s="100">
        <v>11</v>
      </c>
      <c r="T25" s="99" t="s">
        <v>2</v>
      </c>
      <c r="U25" s="100">
        <v>4</v>
      </c>
      <c r="V25" s="100"/>
      <c r="W25" s="99">
        <f t="shared" si="0"/>
        <v>2</v>
      </c>
      <c r="X25" s="101" t="s">
        <v>2</v>
      </c>
      <c r="Y25" s="99">
        <f t="shared" si="1"/>
        <v>0</v>
      </c>
    </row>
    <row r="26" spans="1:25" ht="12.75">
      <c r="A26" s="96"/>
      <c r="B26" s="164"/>
      <c r="C26" s="169"/>
      <c r="D26" s="165"/>
      <c r="E26" s="165"/>
      <c r="F26" s="165"/>
      <c r="G26" s="107"/>
      <c r="H26" s="107"/>
      <c r="I26" s="107"/>
      <c r="J26" s="107"/>
      <c r="K26" s="107"/>
      <c r="L26" s="107"/>
      <c r="M26" s="107"/>
      <c r="N26" s="107"/>
      <c r="O26" s="100"/>
      <c r="P26" s="99"/>
      <c r="Q26" s="100"/>
      <c r="R26" s="100"/>
      <c r="S26" s="100"/>
      <c r="T26" s="99"/>
      <c r="U26" s="100"/>
      <c r="V26" s="100"/>
      <c r="W26" s="99"/>
      <c r="X26" s="101"/>
      <c r="Y26" s="99"/>
    </row>
    <row r="27" spans="1:25" ht="12.75">
      <c r="A27" s="96"/>
      <c r="B27" s="179" t="s">
        <v>157</v>
      </c>
      <c r="C27" s="169"/>
      <c r="D27" s="165"/>
      <c r="E27" s="165"/>
      <c r="F27" s="165"/>
      <c r="G27" s="107"/>
      <c r="H27" s="107"/>
      <c r="I27" s="107"/>
      <c r="J27" s="107"/>
      <c r="K27" s="107"/>
      <c r="L27" s="107"/>
      <c r="M27" s="107"/>
      <c r="N27" s="107"/>
      <c r="O27" s="100"/>
      <c r="P27" s="99"/>
      <c r="Q27" s="100"/>
      <c r="R27" s="100"/>
      <c r="S27" s="100"/>
      <c r="T27" s="99"/>
      <c r="U27" s="100"/>
      <c r="V27" s="100"/>
      <c r="W27" s="99"/>
      <c r="X27" s="101"/>
      <c r="Y27" s="99"/>
    </row>
    <row r="28" spans="1:25" ht="12.75">
      <c r="A28" s="96"/>
      <c r="B28" s="164"/>
      <c r="C28" s="169"/>
      <c r="D28" s="165"/>
      <c r="E28" s="165"/>
      <c r="F28" s="165"/>
      <c r="G28" s="107"/>
      <c r="H28" s="107"/>
      <c r="I28" s="107"/>
      <c r="J28" s="107"/>
      <c r="K28" s="107"/>
      <c r="L28" s="107"/>
      <c r="M28" s="107"/>
      <c r="N28" s="107"/>
      <c r="O28" s="100"/>
      <c r="P28" s="99"/>
      <c r="Q28" s="100"/>
      <c r="R28" s="100"/>
      <c r="S28" s="100"/>
      <c r="T28" s="99"/>
      <c r="U28" s="100"/>
      <c r="V28" s="100"/>
      <c r="W28" s="99"/>
      <c r="X28" s="101"/>
      <c r="Y28" s="99"/>
    </row>
    <row r="29" spans="1:25" ht="12.75">
      <c r="A29" s="96"/>
      <c r="B29" s="164">
        <v>1</v>
      </c>
      <c r="C29" s="169" t="s">
        <v>130</v>
      </c>
      <c r="D29" s="165" t="s">
        <v>2</v>
      </c>
      <c r="E29" s="165" t="s">
        <v>131</v>
      </c>
      <c r="F29" s="165"/>
      <c r="G29" s="107"/>
      <c r="H29" s="107"/>
      <c r="I29" s="107"/>
      <c r="J29" s="107"/>
      <c r="K29" s="107"/>
      <c r="L29" s="107"/>
      <c r="M29" s="107" t="s">
        <v>81</v>
      </c>
      <c r="N29" s="107"/>
      <c r="O29" s="100">
        <v>7</v>
      </c>
      <c r="P29" s="99" t="s">
        <v>2</v>
      </c>
      <c r="Q29" s="100">
        <v>11</v>
      </c>
      <c r="R29" s="100"/>
      <c r="S29" s="100">
        <v>3</v>
      </c>
      <c r="T29" s="99" t="s">
        <v>2</v>
      </c>
      <c r="U29" s="100">
        <v>11</v>
      </c>
      <c r="V29" s="100"/>
      <c r="W29" s="99">
        <f t="shared" si="0"/>
        <v>0</v>
      </c>
      <c r="X29" s="101" t="s">
        <v>2</v>
      </c>
      <c r="Y29" s="99">
        <f t="shared" si="1"/>
        <v>2</v>
      </c>
    </row>
    <row r="30" spans="1:25" ht="12.75">
      <c r="A30" s="96"/>
      <c r="B30" s="164">
        <v>1</v>
      </c>
      <c r="C30" s="169" t="s">
        <v>94</v>
      </c>
      <c r="D30" s="165" t="s">
        <v>2</v>
      </c>
      <c r="E30" s="165" t="s">
        <v>81</v>
      </c>
      <c r="F30" s="165"/>
      <c r="G30" s="107"/>
      <c r="H30" s="107"/>
      <c r="I30" s="107"/>
      <c r="J30" s="107"/>
      <c r="K30" s="107"/>
      <c r="L30" s="107"/>
      <c r="M30" s="107" t="s">
        <v>131</v>
      </c>
      <c r="N30" s="107"/>
      <c r="O30" s="100">
        <v>3</v>
      </c>
      <c r="P30" s="99" t="s">
        <v>2</v>
      </c>
      <c r="Q30" s="100">
        <v>11</v>
      </c>
      <c r="R30" s="100"/>
      <c r="S30" s="100">
        <v>6</v>
      </c>
      <c r="T30" s="99" t="s">
        <v>2</v>
      </c>
      <c r="U30" s="100">
        <v>11</v>
      </c>
      <c r="V30" s="100"/>
      <c r="W30" s="99">
        <f t="shared" si="0"/>
        <v>0</v>
      </c>
      <c r="X30" s="101" t="s">
        <v>2</v>
      </c>
      <c r="Y30" s="99">
        <f t="shared" si="1"/>
        <v>2</v>
      </c>
    </row>
    <row r="31" spans="1:25" ht="12.75">
      <c r="A31" s="96"/>
      <c r="B31" s="164"/>
      <c r="C31" s="164"/>
      <c r="D31" s="168"/>
      <c r="E31" s="165"/>
      <c r="F31" s="165"/>
      <c r="G31" s="107"/>
      <c r="H31" s="107"/>
      <c r="I31" s="107"/>
      <c r="J31" s="107"/>
      <c r="K31" s="107"/>
      <c r="L31" s="107"/>
      <c r="M31" s="107"/>
      <c r="N31" s="107"/>
      <c r="O31" s="100"/>
      <c r="P31" s="99"/>
      <c r="Q31" s="100"/>
      <c r="R31" s="100"/>
      <c r="S31" s="100"/>
      <c r="T31" s="99"/>
      <c r="U31" s="100"/>
      <c r="V31" s="100"/>
      <c r="W31" s="99"/>
      <c r="X31" s="101"/>
      <c r="Y31" s="99"/>
    </row>
    <row r="32" spans="1:25" ht="12.75">
      <c r="A32" s="96"/>
      <c r="B32" s="103"/>
      <c r="C32" s="104"/>
      <c r="D32" s="101"/>
      <c r="E32" s="104"/>
      <c r="F32" s="101"/>
      <c r="G32" s="101"/>
      <c r="H32" s="101"/>
      <c r="I32" s="101"/>
      <c r="J32" s="101"/>
      <c r="K32" s="101"/>
      <c r="L32" s="101"/>
      <c r="M32" s="101"/>
      <c r="N32" s="116"/>
      <c r="O32" s="102"/>
      <c r="P32" s="101"/>
      <c r="Q32" s="102"/>
      <c r="R32" s="102"/>
      <c r="S32" s="102"/>
      <c r="T32" s="101"/>
      <c r="U32" s="102"/>
      <c r="V32" s="102"/>
      <c r="W32" s="101"/>
      <c r="X32" s="101"/>
      <c r="Y32" s="101"/>
    </row>
    <row r="33" spans="1:25" ht="12.75">
      <c r="A33" s="89" t="s">
        <v>154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114"/>
      <c r="O33" s="94"/>
      <c r="P33" s="95"/>
      <c r="Q33" s="94"/>
      <c r="R33" s="94"/>
      <c r="S33" s="94"/>
      <c r="T33" s="95"/>
      <c r="U33" s="94"/>
      <c r="V33" s="94"/>
      <c r="W33" s="95"/>
      <c r="X33" s="95"/>
      <c r="Y33" s="95"/>
    </row>
    <row r="34" spans="1:25" ht="39.75" customHeight="1">
      <c r="A34" s="89"/>
      <c r="B34" s="170" t="s">
        <v>143</v>
      </c>
      <c r="C34" s="171"/>
      <c r="D34" s="171" t="s">
        <v>1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2"/>
      <c r="O34" s="173"/>
      <c r="P34" s="174" t="s">
        <v>0</v>
      </c>
      <c r="Q34" s="173"/>
      <c r="R34" s="173"/>
      <c r="S34" s="173"/>
      <c r="T34" s="174"/>
      <c r="U34" s="173"/>
      <c r="V34" s="173"/>
      <c r="W34" s="174"/>
      <c r="X34" s="174" t="s">
        <v>1</v>
      </c>
      <c r="Y34" s="174"/>
    </row>
    <row r="35" spans="1:25" ht="12.75">
      <c r="A35" s="96"/>
      <c r="B35" s="92" t="s">
        <v>81</v>
      </c>
      <c r="C35" s="104"/>
      <c r="D35" s="214">
        <v>2</v>
      </c>
      <c r="E35" s="214">
        <v>2</v>
      </c>
      <c r="F35" s="214">
        <v>2</v>
      </c>
      <c r="G35" s="214"/>
      <c r="I35" s="106"/>
      <c r="J35" s="106"/>
      <c r="K35" s="106"/>
      <c r="L35" s="106"/>
      <c r="M35" s="101"/>
      <c r="N35" s="116"/>
      <c r="O35" s="102">
        <v>66</v>
      </c>
      <c r="P35" s="99" t="s">
        <v>2</v>
      </c>
      <c r="Q35" s="102">
        <v>22</v>
      </c>
      <c r="R35" s="102"/>
      <c r="S35" s="102"/>
      <c r="T35" s="99"/>
      <c r="U35" s="102"/>
      <c r="V35" s="102"/>
      <c r="W35" s="102">
        <v>6</v>
      </c>
      <c r="X35" s="99" t="s">
        <v>2</v>
      </c>
      <c r="Y35" s="102">
        <v>0</v>
      </c>
    </row>
    <row r="36" spans="1:25" ht="12.75">
      <c r="A36" s="96"/>
      <c r="B36" s="92" t="s">
        <v>130</v>
      </c>
      <c r="C36" s="104"/>
      <c r="D36" s="214">
        <v>0</v>
      </c>
      <c r="E36" s="214">
        <v>0</v>
      </c>
      <c r="F36" s="214">
        <v>0</v>
      </c>
      <c r="G36" s="214"/>
      <c r="I36" s="106"/>
      <c r="J36" s="106"/>
      <c r="K36" s="106"/>
      <c r="L36" s="106"/>
      <c r="M36" s="101"/>
      <c r="N36" s="116"/>
      <c r="O36" s="102">
        <v>30</v>
      </c>
      <c r="P36" s="99" t="s">
        <v>2</v>
      </c>
      <c r="Q36" s="102">
        <v>70</v>
      </c>
      <c r="R36" s="102"/>
      <c r="S36" s="102"/>
      <c r="T36" s="99"/>
      <c r="U36" s="102"/>
      <c r="V36" s="102"/>
      <c r="W36" s="102">
        <v>0</v>
      </c>
      <c r="X36" s="99" t="s">
        <v>2</v>
      </c>
      <c r="Y36" s="102">
        <v>6</v>
      </c>
    </row>
    <row r="37" spans="1:25" ht="12.75">
      <c r="A37" s="96"/>
      <c r="B37" s="93" t="s">
        <v>94</v>
      </c>
      <c r="C37" s="104"/>
      <c r="D37" s="214">
        <v>0</v>
      </c>
      <c r="E37" s="214">
        <v>2</v>
      </c>
      <c r="F37" s="214">
        <v>0</v>
      </c>
      <c r="G37" s="214"/>
      <c r="I37" s="106"/>
      <c r="J37" s="106"/>
      <c r="K37" s="106"/>
      <c r="L37" s="106"/>
      <c r="M37" s="101"/>
      <c r="N37" s="116"/>
      <c r="O37" s="102">
        <v>50</v>
      </c>
      <c r="P37" s="99" t="s">
        <v>2</v>
      </c>
      <c r="Q37" s="102">
        <v>61</v>
      </c>
      <c r="R37" s="102"/>
      <c r="S37" s="102"/>
      <c r="T37" s="99"/>
      <c r="U37" s="102"/>
      <c r="V37" s="102"/>
      <c r="W37" s="102">
        <v>2</v>
      </c>
      <c r="X37" s="99" t="s">
        <v>2</v>
      </c>
      <c r="Y37" s="102">
        <v>4</v>
      </c>
    </row>
    <row r="38" spans="1:25" ht="12.75">
      <c r="A38" s="96"/>
      <c r="B38" s="93" t="s">
        <v>131</v>
      </c>
      <c r="C38" s="104"/>
      <c r="D38" s="214">
        <v>2</v>
      </c>
      <c r="E38" s="214">
        <v>0</v>
      </c>
      <c r="F38" s="214">
        <v>2</v>
      </c>
      <c r="G38" s="214"/>
      <c r="I38" s="106"/>
      <c r="J38" s="106"/>
      <c r="K38" s="106"/>
      <c r="L38" s="106"/>
      <c r="M38" s="101"/>
      <c r="N38" s="116"/>
      <c r="O38" s="102">
        <v>54</v>
      </c>
      <c r="P38" s="99" t="s">
        <v>2</v>
      </c>
      <c r="Q38" s="102">
        <v>47</v>
      </c>
      <c r="R38" s="102"/>
      <c r="S38" s="102"/>
      <c r="T38" s="99"/>
      <c r="U38" s="102"/>
      <c r="V38" s="102"/>
      <c r="W38" s="102">
        <v>4</v>
      </c>
      <c r="X38" s="99" t="s">
        <v>2</v>
      </c>
      <c r="Y38" s="102">
        <v>2</v>
      </c>
    </row>
    <row r="39" ht="12.75">
      <c r="E39" s="5"/>
    </row>
    <row r="40" ht="12.75">
      <c r="E40" s="5"/>
    </row>
    <row r="41" ht="12.75">
      <c r="E41" s="5"/>
    </row>
  </sheetData>
  <sheetProtection/>
  <mergeCells count="2">
    <mergeCell ref="B1:I1"/>
    <mergeCell ref="B4:G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54"/>
  <sheetViews>
    <sheetView workbookViewId="0" topLeftCell="G25">
      <selection activeCell="Y44" sqref="Y44:Y52"/>
    </sheetView>
  </sheetViews>
  <sheetFormatPr defaultColWidth="11.421875" defaultRowHeight="12.75"/>
  <cols>
    <col min="1" max="1" width="15.7109375" style="0" customWidth="1"/>
    <col min="3" max="3" width="20.421875" style="0" customWidth="1"/>
    <col min="4" max="4" width="3.57421875" style="0" customWidth="1"/>
    <col min="5" max="5" width="3.57421875" style="5" customWidth="1"/>
    <col min="6" max="10" width="3.57421875" style="0" customWidth="1"/>
    <col min="11" max="11" width="4.140625" style="0" customWidth="1"/>
    <col min="12" max="12" width="18.421875" style="0" customWidth="1"/>
    <col min="13" max="13" width="4.28125" style="41" customWidth="1"/>
    <col min="14" max="14" width="5.00390625" style="0" customWidth="1"/>
    <col min="15" max="15" width="2.57421875" style="0" customWidth="1"/>
    <col min="16" max="16" width="5.140625" style="0" customWidth="1"/>
    <col min="17" max="17" width="1.7109375" style="0" customWidth="1"/>
    <col min="18" max="18" width="5.140625" style="0" customWidth="1"/>
    <col min="19" max="19" width="1.8515625" style="0" customWidth="1"/>
    <col min="20" max="21" width="5.8515625" style="0" customWidth="1"/>
    <col min="22" max="22" width="4.421875" style="0" customWidth="1"/>
    <col min="23" max="23" width="2.28125" style="0" customWidth="1"/>
    <col min="24" max="24" width="4.140625" style="0" customWidth="1"/>
    <col min="30" max="30" width="31.00390625" style="0" customWidth="1"/>
  </cols>
  <sheetData>
    <row r="1" spans="1:8" ht="12.75">
      <c r="A1" s="3" t="s">
        <v>3</v>
      </c>
      <c r="B1" s="255">
        <v>42911</v>
      </c>
      <c r="C1" s="255"/>
      <c r="D1" s="255"/>
      <c r="E1" s="255"/>
      <c r="F1" s="255"/>
      <c r="G1" s="255"/>
      <c r="H1" s="255"/>
    </row>
    <row r="2" spans="1:8" ht="12.75">
      <c r="A2" s="3" t="s">
        <v>106</v>
      </c>
      <c r="B2" s="67" t="s">
        <v>75</v>
      </c>
      <c r="C2" s="67"/>
      <c r="D2" s="67"/>
      <c r="E2" s="67"/>
      <c r="F2" s="67"/>
      <c r="G2" s="67"/>
      <c r="H2" s="67"/>
    </row>
    <row r="3" spans="1:8" ht="12.75">
      <c r="A3" s="3" t="s">
        <v>4</v>
      </c>
      <c r="B3" s="8" t="s">
        <v>151</v>
      </c>
      <c r="C3" s="7"/>
      <c r="D3" s="2"/>
      <c r="E3" s="2"/>
      <c r="F3" s="2"/>
      <c r="G3" s="2"/>
      <c r="H3" s="2"/>
    </row>
    <row r="4" spans="1:8" ht="12.75">
      <c r="A4" s="3" t="s">
        <v>6</v>
      </c>
      <c r="B4" s="256" t="s">
        <v>104</v>
      </c>
      <c r="C4" s="256"/>
      <c r="D4" s="256"/>
      <c r="E4" s="256"/>
      <c r="F4" s="256"/>
      <c r="G4" s="256"/>
      <c r="H4" s="2"/>
    </row>
    <row r="5" spans="1:8" ht="12.75">
      <c r="A5" s="3" t="s">
        <v>65</v>
      </c>
      <c r="B5" s="68" t="s">
        <v>96</v>
      </c>
      <c r="C5" s="7"/>
      <c r="D5" s="2"/>
      <c r="E5" s="2"/>
      <c r="F5" s="2"/>
      <c r="G5" s="2"/>
      <c r="H5" s="2"/>
    </row>
    <row r="6" spans="1:8" ht="12.75">
      <c r="A6" s="3" t="s">
        <v>5</v>
      </c>
      <c r="B6" s="2" t="s">
        <v>144</v>
      </c>
      <c r="C6" s="7"/>
      <c r="D6" s="2"/>
      <c r="E6" s="2"/>
      <c r="F6" s="2"/>
      <c r="G6" s="2"/>
      <c r="H6" s="2"/>
    </row>
    <row r="7" spans="1:8" ht="12.75">
      <c r="A7" s="3" t="s">
        <v>68</v>
      </c>
      <c r="B7" s="178" t="s">
        <v>156</v>
      </c>
      <c r="C7" s="7"/>
      <c r="D7" s="2"/>
      <c r="E7" s="2"/>
      <c r="F7" s="2"/>
      <c r="G7" s="2"/>
      <c r="H7" s="2"/>
    </row>
    <row r="9" ht="12.75">
      <c r="A9" s="3" t="s">
        <v>67</v>
      </c>
    </row>
    <row r="10" spans="1:24" ht="12.75">
      <c r="A10" s="89"/>
      <c r="B10" s="93" t="s">
        <v>132</v>
      </c>
      <c r="C10" s="91"/>
      <c r="D10" s="91"/>
      <c r="E10" s="92" t="s">
        <v>81</v>
      </c>
      <c r="F10" s="91"/>
      <c r="G10" s="91"/>
      <c r="H10" s="91"/>
      <c r="I10" s="91"/>
      <c r="J10" s="91"/>
      <c r="K10" s="91"/>
      <c r="L10" s="91"/>
      <c r="M10" s="114"/>
      <c r="N10" s="94"/>
      <c r="O10" s="95"/>
      <c r="P10" s="94"/>
      <c r="Q10" s="94"/>
      <c r="R10" s="94"/>
      <c r="S10" s="94"/>
      <c r="T10" s="95"/>
      <c r="U10" s="95"/>
      <c r="V10" s="95"/>
      <c r="W10" s="95"/>
      <c r="X10" s="95"/>
    </row>
    <row r="11" spans="1:24" ht="12.75">
      <c r="A11" s="89"/>
      <c r="B11" s="93" t="s">
        <v>133</v>
      </c>
      <c r="C11" s="91"/>
      <c r="D11" s="91"/>
      <c r="E11" s="92" t="s">
        <v>130</v>
      </c>
      <c r="F11" s="91"/>
      <c r="G11" s="91"/>
      <c r="H11" s="91"/>
      <c r="I11" s="91"/>
      <c r="J11" s="91"/>
      <c r="K11" s="91"/>
      <c r="L11" s="91"/>
      <c r="M11" s="114"/>
      <c r="N11" s="94"/>
      <c r="O11" s="95"/>
      <c r="P11" s="94"/>
      <c r="Q11" s="94"/>
      <c r="R11" s="94"/>
      <c r="S11" s="94"/>
      <c r="T11" s="95"/>
      <c r="U11" s="95"/>
      <c r="V11" s="95"/>
      <c r="W11" s="95"/>
      <c r="X11" s="95"/>
    </row>
    <row r="12" spans="1:24" ht="12.75">
      <c r="A12" s="89"/>
      <c r="B12" s="92" t="s">
        <v>93</v>
      </c>
      <c r="C12" s="91"/>
      <c r="D12" s="91"/>
      <c r="E12" s="93" t="s">
        <v>94</v>
      </c>
      <c r="F12" s="91"/>
      <c r="G12" s="91"/>
      <c r="H12" s="91"/>
      <c r="I12" s="91"/>
      <c r="J12" s="91"/>
      <c r="K12" s="91"/>
      <c r="L12" s="91"/>
      <c r="M12" s="114"/>
      <c r="N12" s="94"/>
      <c r="O12" s="95"/>
      <c r="P12" s="94"/>
      <c r="Q12" s="94"/>
      <c r="R12" s="94"/>
      <c r="S12" s="94"/>
      <c r="T12" s="95"/>
      <c r="U12" s="95"/>
      <c r="V12" s="95"/>
      <c r="W12" s="95"/>
      <c r="X12" s="95"/>
    </row>
    <row r="13" spans="1:24" ht="12.75">
      <c r="A13" s="89"/>
      <c r="B13" s="92" t="s">
        <v>75</v>
      </c>
      <c r="C13" s="91"/>
      <c r="D13" s="91"/>
      <c r="E13" s="93"/>
      <c r="F13" s="91"/>
      <c r="G13" s="91"/>
      <c r="H13" s="91"/>
      <c r="I13" s="91"/>
      <c r="J13" s="91"/>
      <c r="K13" s="91"/>
      <c r="L13" s="91"/>
      <c r="M13" s="114"/>
      <c r="N13" s="94"/>
      <c r="O13" s="95"/>
      <c r="P13" s="94"/>
      <c r="Q13" s="94"/>
      <c r="R13" s="94"/>
      <c r="S13" s="94"/>
      <c r="T13" s="95"/>
      <c r="U13" s="95"/>
      <c r="V13" s="95"/>
      <c r="W13" s="95"/>
      <c r="X13" s="95"/>
    </row>
    <row r="14" spans="1:24" ht="12.75">
      <c r="A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14"/>
      <c r="N14" s="94"/>
      <c r="O14" s="95"/>
      <c r="P14" s="94"/>
      <c r="Q14" s="94"/>
      <c r="R14" s="94"/>
      <c r="S14" s="94"/>
      <c r="T14" s="95"/>
      <c r="U14" s="95"/>
      <c r="V14" s="95"/>
      <c r="W14" s="95"/>
      <c r="X14" s="95"/>
    </row>
    <row r="15" spans="1:24" ht="12.75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14"/>
      <c r="N15" s="94"/>
      <c r="O15" s="95"/>
      <c r="P15" s="94"/>
      <c r="Q15" s="94"/>
      <c r="R15" s="94"/>
      <c r="S15" s="94"/>
      <c r="T15" s="95"/>
      <c r="U15" s="95"/>
      <c r="V15" s="95"/>
      <c r="W15" s="95"/>
      <c r="X15" s="95"/>
    </row>
    <row r="16" spans="1:24" ht="12.75">
      <c r="A16" s="89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14"/>
      <c r="N16" s="94"/>
      <c r="O16" s="95"/>
      <c r="P16" s="94"/>
      <c r="Q16" s="94"/>
      <c r="R16" s="94"/>
      <c r="S16" s="94"/>
      <c r="T16" s="95"/>
      <c r="U16" s="95"/>
      <c r="V16" s="95"/>
      <c r="W16" s="95"/>
      <c r="X16" s="95"/>
    </row>
    <row r="17" spans="1:24" ht="12.75">
      <c r="A17" s="96" t="s">
        <v>7</v>
      </c>
      <c r="B17" s="97" t="s">
        <v>66</v>
      </c>
      <c r="C17" s="91" t="s">
        <v>8</v>
      </c>
      <c r="D17" s="95"/>
      <c r="E17" s="91" t="s">
        <v>9</v>
      </c>
      <c r="F17" s="95"/>
      <c r="G17" s="95"/>
      <c r="H17" s="95"/>
      <c r="I17" s="95"/>
      <c r="J17" s="95"/>
      <c r="K17" s="95"/>
      <c r="L17" s="95" t="s">
        <v>10</v>
      </c>
      <c r="M17" s="115"/>
      <c r="N17" s="98"/>
      <c r="O17" s="95" t="s">
        <v>121</v>
      </c>
      <c r="P17" s="94"/>
      <c r="Q17" s="94"/>
      <c r="R17" s="98"/>
      <c r="S17" s="95" t="s">
        <v>122</v>
      </c>
      <c r="T17" s="94"/>
      <c r="U17" s="94"/>
      <c r="V17" s="95"/>
      <c r="W17" s="95" t="s">
        <v>1</v>
      </c>
      <c r="X17" s="95"/>
    </row>
    <row r="18" spans="1:24" ht="12.75">
      <c r="A18" s="96"/>
      <c r="B18" s="97"/>
      <c r="C18" s="91"/>
      <c r="D18" s="95"/>
      <c r="E18" s="91"/>
      <c r="F18" s="95"/>
      <c r="G18" s="95"/>
      <c r="H18" s="95"/>
      <c r="I18" s="95"/>
      <c r="J18" s="95"/>
      <c r="K18" s="95"/>
      <c r="L18" s="95"/>
      <c r="M18" s="115"/>
      <c r="N18" s="98"/>
      <c r="O18" s="95"/>
      <c r="P18" s="94"/>
      <c r="Q18" s="94"/>
      <c r="R18" s="98"/>
      <c r="S18" s="95"/>
      <c r="T18" s="94"/>
      <c r="U18" s="94"/>
      <c r="V18" s="95"/>
      <c r="W18" s="95"/>
      <c r="X18" s="95"/>
    </row>
    <row r="19" spans="1:24" ht="12.75">
      <c r="A19" s="96" t="s">
        <v>96</v>
      </c>
      <c r="B19" s="108">
        <v>1</v>
      </c>
      <c r="C19" s="108" t="s">
        <v>132</v>
      </c>
      <c r="D19" s="109" t="s">
        <v>2</v>
      </c>
      <c r="E19" s="109" t="s">
        <v>81</v>
      </c>
      <c r="F19" s="109"/>
      <c r="G19" s="110"/>
      <c r="H19" s="110"/>
      <c r="I19" s="110"/>
      <c r="J19" s="110"/>
      <c r="K19" s="110"/>
      <c r="L19" s="110" t="s">
        <v>75</v>
      </c>
      <c r="M19" s="107"/>
      <c r="N19" s="100">
        <v>11</v>
      </c>
      <c r="O19" s="99" t="s">
        <v>2</v>
      </c>
      <c r="P19" s="100">
        <v>2</v>
      </c>
      <c r="Q19" s="100"/>
      <c r="R19" s="100">
        <v>12</v>
      </c>
      <c r="S19" s="99" t="s">
        <v>2</v>
      </c>
      <c r="T19" s="100">
        <v>10</v>
      </c>
      <c r="U19" s="100"/>
      <c r="V19" s="99">
        <f>IF(N19="","",SUM(IF($N19&lt;$P19,"0","1"),IF($R19&lt;$T19,"0","1")))</f>
        <v>2</v>
      </c>
      <c r="W19" s="101" t="s">
        <v>2</v>
      </c>
      <c r="X19" s="99">
        <f>IF(N19="","",SUM(IF(N19&gt;P19,"0","1"),IF(R19&gt;T19,"0","1")))</f>
        <v>0</v>
      </c>
    </row>
    <row r="20" spans="1:24" ht="12.75">
      <c r="A20" s="96"/>
      <c r="B20" s="108">
        <v>2</v>
      </c>
      <c r="C20" s="108" t="s">
        <v>93</v>
      </c>
      <c r="D20" s="109" t="s">
        <v>2</v>
      </c>
      <c r="E20" s="109" t="s">
        <v>130</v>
      </c>
      <c r="F20" s="109"/>
      <c r="G20" s="110"/>
      <c r="H20" s="110"/>
      <c r="I20" s="110"/>
      <c r="J20" s="110"/>
      <c r="K20" s="110"/>
      <c r="L20" s="110" t="s">
        <v>94</v>
      </c>
      <c r="M20" s="107"/>
      <c r="N20" s="100">
        <v>11</v>
      </c>
      <c r="O20" s="99" t="s">
        <v>2</v>
      </c>
      <c r="P20" s="100">
        <v>1</v>
      </c>
      <c r="Q20" s="100"/>
      <c r="R20" s="100">
        <v>11</v>
      </c>
      <c r="S20" s="99" t="s">
        <v>2</v>
      </c>
      <c r="T20" s="100">
        <v>4</v>
      </c>
      <c r="U20" s="100"/>
      <c r="V20" s="99">
        <f>IF(N20="","",SUM(IF($N20&lt;$P20,"0","1"),IF($R20&lt;$T20,"0","1")))</f>
        <v>2</v>
      </c>
      <c r="W20" s="101" t="s">
        <v>2</v>
      </c>
      <c r="X20" s="99">
        <f>IF(N20="","",SUM(IF(N20&gt;P20,"0","1"),IF(R20&gt;T20,"0","1")))</f>
        <v>0</v>
      </c>
    </row>
    <row r="21" spans="1:24" ht="12.75">
      <c r="A21" s="96"/>
      <c r="B21" s="164"/>
      <c r="C21" s="164"/>
      <c r="D21" s="165"/>
      <c r="E21" s="165"/>
      <c r="F21" s="165"/>
      <c r="G21" s="107"/>
      <c r="H21" s="107"/>
      <c r="I21" s="107"/>
      <c r="J21" s="107"/>
      <c r="K21" s="107"/>
      <c r="L21" s="107"/>
      <c r="M21" s="107"/>
      <c r="N21" s="100"/>
      <c r="O21" s="99"/>
      <c r="P21" s="100"/>
      <c r="Q21" s="100"/>
      <c r="R21" s="100"/>
      <c r="S21" s="99"/>
      <c r="T21" s="100"/>
      <c r="U21" s="100"/>
      <c r="V21" s="99"/>
      <c r="W21" s="101"/>
      <c r="X21" s="99"/>
    </row>
    <row r="22" spans="1:24" ht="12.75">
      <c r="A22" s="96"/>
      <c r="B22" s="111">
        <v>1</v>
      </c>
      <c r="C22" s="111" t="s">
        <v>75</v>
      </c>
      <c r="D22" s="112" t="s">
        <v>2</v>
      </c>
      <c r="E22" s="112" t="s">
        <v>94</v>
      </c>
      <c r="F22" s="112"/>
      <c r="G22" s="113"/>
      <c r="H22" s="113"/>
      <c r="I22" s="113"/>
      <c r="J22" s="113"/>
      <c r="K22" s="113"/>
      <c r="L22" s="113" t="s">
        <v>93</v>
      </c>
      <c r="M22" s="107"/>
      <c r="N22" s="100">
        <v>11</v>
      </c>
      <c r="O22" s="99" t="s">
        <v>2</v>
      </c>
      <c r="P22" s="100">
        <v>7</v>
      </c>
      <c r="Q22" s="100"/>
      <c r="R22" s="100">
        <v>11</v>
      </c>
      <c r="S22" s="99" t="s">
        <v>2</v>
      </c>
      <c r="T22" s="100">
        <v>4</v>
      </c>
      <c r="U22" s="100"/>
      <c r="V22" s="99">
        <f>IF(N22="","",SUM(IF($N22&lt;$P22,"0","1"),IF($R22&lt;$T22,"0","1")))</f>
        <v>2</v>
      </c>
      <c r="W22" s="101" t="s">
        <v>2</v>
      </c>
      <c r="X22" s="99">
        <f>IF(N22="","",SUM(IF(N22&gt;P22,"0","1"),IF(R22&gt;T22,"0","1")))</f>
        <v>0</v>
      </c>
    </row>
    <row r="23" spans="1:24" ht="12.75">
      <c r="A23" s="181"/>
      <c r="B23" s="111">
        <v>2</v>
      </c>
      <c r="C23" s="111" t="s">
        <v>133</v>
      </c>
      <c r="D23" s="112" t="s">
        <v>2</v>
      </c>
      <c r="E23" s="112" t="s">
        <v>81</v>
      </c>
      <c r="F23" s="112"/>
      <c r="G23" s="113"/>
      <c r="H23" s="113"/>
      <c r="I23" s="113"/>
      <c r="J23" s="113"/>
      <c r="K23" s="113"/>
      <c r="L23" s="113" t="s">
        <v>130</v>
      </c>
      <c r="M23" s="107"/>
      <c r="N23" s="100">
        <v>5</v>
      </c>
      <c r="O23" s="99" t="s">
        <v>2</v>
      </c>
      <c r="P23" s="100">
        <v>11</v>
      </c>
      <c r="Q23" s="100"/>
      <c r="R23" s="100">
        <v>7</v>
      </c>
      <c r="S23" s="99" t="s">
        <v>2</v>
      </c>
      <c r="T23" s="100">
        <v>11</v>
      </c>
      <c r="U23" s="100"/>
      <c r="V23" s="99">
        <f>IF(N23="","",SUM(IF($N23&lt;$P23,"0","1"),IF($R23&lt;$T23,"0","1")))</f>
        <v>0</v>
      </c>
      <c r="W23" s="101" t="s">
        <v>2</v>
      </c>
      <c r="X23" s="99">
        <f>IF(N23="","",SUM(IF(N23&gt;P23,"0","1"),IF(R23&gt;T23,"0","1")))</f>
        <v>2</v>
      </c>
    </row>
    <row r="24" spans="1:24" s="41" customFormat="1" ht="12.75">
      <c r="A24" s="181"/>
      <c r="B24" s="164"/>
      <c r="C24" s="164"/>
      <c r="D24" s="165"/>
      <c r="E24" s="165"/>
      <c r="F24" s="165"/>
      <c r="G24" s="107"/>
      <c r="H24" s="107"/>
      <c r="I24" s="107"/>
      <c r="J24" s="107"/>
      <c r="K24" s="107"/>
      <c r="L24" s="107"/>
      <c r="M24" s="107"/>
      <c r="N24" s="182"/>
      <c r="O24" s="107"/>
      <c r="P24" s="182"/>
      <c r="Q24" s="182"/>
      <c r="R24" s="182"/>
      <c r="S24" s="107"/>
      <c r="T24" s="182"/>
      <c r="U24" s="182"/>
      <c r="V24" s="107"/>
      <c r="W24" s="116"/>
      <c r="X24" s="107"/>
    </row>
    <row r="25" ht="12.75">
      <c r="B25" s="179" t="s">
        <v>169</v>
      </c>
    </row>
    <row r="27" spans="1:24" ht="12.75">
      <c r="A27" s="96"/>
      <c r="B27" s="108">
        <v>1</v>
      </c>
      <c r="C27" s="108" t="s">
        <v>132</v>
      </c>
      <c r="D27" s="109" t="s">
        <v>2</v>
      </c>
      <c r="E27" s="109" t="s">
        <v>130</v>
      </c>
      <c r="F27" s="109"/>
      <c r="G27" s="110"/>
      <c r="H27" s="110"/>
      <c r="I27" s="110"/>
      <c r="J27" s="110"/>
      <c r="K27" s="110"/>
      <c r="L27" s="110" t="s">
        <v>94</v>
      </c>
      <c r="M27" s="107"/>
      <c r="N27" s="100">
        <v>11</v>
      </c>
      <c r="O27" s="99" t="s">
        <v>2</v>
      </c>
      <c r="P27" s="100">
        <v>2</v>
      </c>
      <c r="Q27" s="100"/>
      <c r="R27" s="100">
        <v>11</v>
      </c>
      <c r="S27" s="99" t="s">
        <v>2</v>
      </c>
      <c r="T27" s="100">
        <v>4</v>
      </c>
      <c r="U27" s="100"/>
      <c r="V27" s="99">
        <f>IF(N27="","",SUM(IF($N27&lt;$P27,"0","1"),IF($R27&lt;$T27,"0","1")))</f>
        <v>2</v>
      </c>
      <c r="W27" s="101" t="s">
        <v>2</v>
      </c>
      <c r="X27" s="99">
        <f>IF(N27="","",SUM(IF(N27&gt;P27,"0","1"),IF(R27&gt;T27,"0","1")))</f>
        <v>0</v>
      </c>
    </row>
    <row r="28" spans="1:24" ht="12.75">
      <c r="A28" s="96"/>
      <c r="B28" s="108">
        <v>2</v>
      </c>
      <c r="C28" s="108" t="s">
        <v>93</v>
      </c>
      <c r="D28" s="109" t="s">
        <v>2</v>
      </c>
      <c r="E28" s="109" t="s">
        <v>81</v>
      </c>
      <c r="F28" s="109"/>
      <c r="G28" s="110"/>
      <c r="H28" s="110"/>
      <c r="I28" s="110"/>
      <c r="J28" s="110"/>
      <c r="K28" s="110"/>
      <c r="L28" s="110" t="s">
        <v>133</v>
      </c>
      <c r="M28" s="107"/>
      <c r="N28" s="100">
        <v>6</v>
      </c>
      <c r="O28" s="99" t="s">
        <v>2</v>
      </c>
      <c r="P28" s="100">
        <v>11</v>
      </c>
      <c r="Q28" s="100"/>
      <c r="R28" s="100">
        <v>13</v>
      </c>
      <c r="S28" s="99" t="s">
        <v>2</v>
      </c>
      <c r="T28" s="100">
        <v>11</v>
      </c>
      <c r="U28" s="100"/>
      <c r="V28" s="99">
        <f>IF(N28="","",SUM(IF($N28&lt;$P28,"0","1"),IF($R28&lt;$T28,"0","1")))</f>
        <v>1</v>
      </c>
      <c r="W28" s="101" t="s">
        <v>2</v>
      </c>
      <c r="X28" s="99">
        <f>IF(N28="","",SUM(IF(N28&gt;P28,"0","1"),IF(R28&gt;T28,"0","1")))</f>
        <v>1</v>
      </c>
    </row>
    <row r="29" spans="1:24" s="41" customFormat="1" ht="12.75">
      <c r="A29" s="181"/>
      <c r="B29" s="164"/>
      <c r="C29" s="164"/>
      <c r="D29" s="165"/>
      <c r="E29" s="165"/>
      <c r="F29" s="165"/>
      <c r="G29" s="107"/>
      <c r="H29" s="107"/>
      <c r="I29" s="107"/>
      <c r="J29" s="107"/>
      <c r="K29" s="107"/>
      <c r="L29" s="107"/>
      <c r="M29" s="107"/>
      <c r="N29" s="182"/>
      <c r="O29" s="107"/>
      <c r="P29" s="182"/>
      <c r="Q29" s="182"/>
      <c r="R29" s="182"/>
      <c r="S29" s="107"/>
      <c r="T29" s="182"/>
      <c r="U29" s="182"/>
      <c r="V29" s="107"/>
      <c r="W29" s="116"/>
      <c r="X29" s="107"/>
    </row>
    <row r="30" spans="1:24" ht="12.75">
      <c r="A30" s="96"/>
      <c r="B30" s="111">
        <v>1</v>
      </c>
      <c r="C30" s="111" t="s">
        <v>133</v>
      </c>
      <c r="D30" s="112" t="s">
        <v>2</v>
      </c>
      <c r="E30" s="112" t="s">
        <v>94</v>
      </c>
      <c r="F30" s="112"/>
      <c r="G30" s="113"/>
      <c r="H30" s="113"/>
      <c r="I30" s="113"/>
      <c r="J30" s="113"/>
      <c r="K30" s="113"/>
      <c r="L30" s="113" t="s">
        <v>81</v>
      </c>
      <c r="M30" s="107"/>
      <c r="N30" s="100">
        <v>11</v>
      </c>
      <c r="O30" s="99" t="s">
        <v>2</v>
      </c>
      <c r="P30" s="100">
        <v>4</v>
      </c>
      <c r="Q30" s="100"/>
      <c r="R30" s="100">
        <v>11</v>
      </c>
      <c r="S30" s="99" t="s">
        <v>2</v>
      </c>
      <c r="T30" s="100">
        <v>6</v>
      </c>
      <c r="U30" s="100"/>
      <c r="V30" s="99">
        <f>IF(N30="","",SUM(IF($N30&lt;$P30,"0","1"),IF($R30&lt;$T30,"0","1")))</f>
        <v>2</v>
      </c>
      <c r="W30" s="101" t="s">
        <v>2</v>
      </c>
      <c r="X30" s="99">
        <f>IF(N30="","",SUM(IF(N30&gt;P30,"0","1"),IF(R30&gt;T30,"0","1")))</f>
        <v>0</v>
      </c>
    </row>
    <row r="31" spans="1:24" ht="12.75">
      <c r="A31" s="181"/>
      <c r="B31" s="111">
        <v>2</v>
      </c>
      <c r="C31" s="111" t="s">
        <v>75</v>
      </c>
      <c r="D31" s="112" t="s">
        <v>2</v>
      </c>
      <c r="E31" s="112" t="s">
        <v>130</v>
      </c>
      <c r="F31" s="112"/>
      <c r="G31" s="113"/>
      <c r="H31" s="113"/>
      <c r="I31" s="113"/>
      <c r="J31" s="113"/>
      <c r="K31" s="113"/>
      <c r="L31" s="113" t="s">
        <v>132</v>
      </c>
      <c r="M31" s="107"/>
      <c r="N31" s="100">
        <v>11</v>
      </c>
      <c r="O31" s="99" t="s">
        <v>2</v>
      </c>
      <c r="P31" s="100">
        <v>4</v>
      </c>
      <c r="Q31" s="100"/>
      <c r="R31" s="100">
        <v>11</v>
      </c>
      <c r="S31" s="99" t="s">
        <v>2</v>
      </c>
      <c r="T31" s="100">
        <v>6</v>
      </c>
      <c r="U31" s="100"/>
      <c r="V31" s="99">
        <f>IF(N31="","",SUM(IF($N31&lt;$P31,"0","1"),IF($R31&lt;$T31,"0","1")))</f>
        <v>2</v>
      </c>
      <c r="W31" s="101" t="s">
        <v>2</v>
      </c>
      <c r="X31" s="99">
        <f>IF(N31="","",SUM(IF(N31&gt;P31,"0","1"),IF(R31&gt;T31,"0","1")))</f>
        <v>0</v>
      </c>
    </row>
    <row r="33" ht="12.75">
      <c r="B33" s="179" t="s">
        <v>169</v>
      </c>
    </row>
    <row r="35" spans="1:24" ht="12.75">
      <c r="A35" s="96"/>
      <c r="B35" s="108">
        <v>1</v>
      </c>
      <c r="C35" s="108" t="s">
        <v>75</v>
      </c>
      <c r="D35" s="109" t="s">
        <v>2</v>
      </c>
      <c r="E35" s="109" t="s">
        <v>81</v>
      </c>
      <c r="F35" s="109"/>
      <c r="G35" s="110"/>
      <c r="H35" s="110"/>
      <c r="I35" s="110"/>
      <c r="J35" s="110"/>
      <c r="K35" s="110"/>
      <c r="L35" s="110" t="s">
        <v>130</v>
      </c>
      <c r="M35" s="107"/>
      <c r="N35" s="100">
        <v>11</v>
      </c>
      <c r="O35" s="99" t="s">
        <v>2</v>
      </c>
      <c r="P35" s="100">
        <v>9</v>
      </c>
      <c r="Q35" s="100"/>
      <c r="R35" s="100">
        <v>9</v>
      </c>
      <c r="S35" s="99" t="s">
        <v>2</v>
      </c>
      <c r="T35" s="100">
        <v>11</v>
      </c>
      <c r="U35" s="100"/>
      <c r="V35" s="99">
        <f>IF(N35="","",SUM(IF($N35&lt;$P35,"0","1"),IF($R35&lt;$T35,"0","1")))</f>
        <v>1</v>
      </c>
      <c r="W35" s="101" t="s">
        <v>2</v>
      </c>
      <c r="X35" s="99">
        <f>IF(N35="","",SUM(IF(N35&gt;P35,"0","1"),IF(R35&gt;T35,"0","1")))</f>
        <v>1</v>
      </c>
    </row>
    <row r="36" spans="1:24" ht="12.75">
      <c r="A36" s="181"/>
      <c r="B36" s="108">
        <v>2</v>
      </c>
      <c r="C36" s="108" t="s">
        <v>93</v>
      </c>
      <c r="D36" s="109" t="s">
        <v>2</v>
      </c>
      <c r="E36" s="109" t="s">
        <v>94</v>
      </c>
      <c r="F36" s="109"/>
      <c r="G36" s="110"/>
      <c r="H36" s="110"/>
      <c r="I36" s="110"/>
      <c r="J36" s="110"/>
      <c r="K36" s="110"/>
      <c r="L36" s="110" t="s">
        <v>133</v>
      </c>
      <c r="M36" s="107"/>
      <c r="N36" s="100">
        <v>14</v>
      </c>
      <c r="O36" s="99" t="s">
        <v>2</v>
      </c>
      <c r="P36" s="100">
        <v>15</v>
      </c>
      <c r="Q36" s="100"/>
      <c r="R36" s="100">
        <v>11</v>
      </c>
      <c r="S36" s="99" t="s">
        <v>2</v>
      </c>
      <c r="T36" s="100">
        <v>5</v>
      </c>
      <c r="U36" s="100"/>
      <c r="V36" s="99">
        <f>IF(N36="","",SUM(IF($N36&lt;$P36,"0","1"),IF($R36&lt;$T36,"0","1")))</f>
        <v>1</v>
      </c>
      <c r="W36" s="101" t="s">
        <v>2</v>
      </c>
      <c r="X36" s="99">
        <f>IF(N36="","",SUM(IF(N36&gt;P36,"0","1"),IF(R36&gt;T36,"0","1")))</f>
        <v>1</v>
      </c>
    </row>
    <row r="37" spans="1:24" ht="12.75">
      <c r="A37" s="96"/>
      <c r="B37" s="164"/>
      <c r="C37" s="164"/>
      <c r="D37" s="165"/>
      <c r="E37" s="165"/>
      <c r="F37" s="165"/>
      <c r="G37" s="107"/>
      <c r="H37" s="107"/>
      <c r="I37" s="107"/>
      <c r="J37" s="107"/>
      <c r="K37" s="107"/>
      <c r="L37" s="107"/>
      <c r="M37" s="107"/>
      <c r="N37" s="100"/>
      <c r="O37" s="99"/>
      <c r="P37" s="100"/>
      <c r="Q37" s="100"/>
      <c r="R37" s="100"/>
      <c r="S37" s="99"/>
      <c r="T37" s="100"/>
      <c r="U37" s="100"/>
      <c r="V37" s="99"/>
      <c r="W37" s="101"/>
      <c r="X37" s="99"/>
    </row>
    <row r="38" spans="1:24" ht="12.75">
      <c r="A38" s="96"/>
      <c r="B38" s="111">
        <v>1</v>
      </c>
      <c r="C38" s="111" t="s">
        <v>133</v>
      </c>
      <c r="D38" s="112" t="s">
        <v>2</v>
      </c>
      <c r="E38" s="112" t="s">
        <v>130</v>
      </c>
      <c r="F38" s="112"/>
      <c r="G38" s="113"/>
      <c r="H38" s="113"/>
      <c r="I38" s="113"/>
      <c r="J38" s="113"/>
      <c r="K38" s="113"/>
      <c r="L38" s="113" t="s">
        <v>81</v>
      </c>
      <c r="M38" s="107"/>
      <c r="N38" s="100">
        <v>11</v>
      </c>
      <c r="O38" s="99" t="s">
        <v>2</v>
      </c>
      <c r="P38" s="100">
        <v>2</v>
      </c>
      <c r="Q38" s="100"/>
      <c r="R38" s="100">
        <v>11</v>
      </c>
      <c r="S38" s="99" t="s">
        <v>2</v>
      </c>
      <c r="T38" s="100">
        <v>3</v>
      </c>
      <c r="U38" s="100"/>
      <c r="V38" s="99">
        <f>IF(N38="","",SUM(IF($N38&lt;$P38,"0","1"),IF($R38&lt;$T38,"0","1")))</f>
        <v>2</v>
      </c>
      <c r="W38" s="101" t="s">
        <v>2</v>
      </c>
      <c r="X38" s="99">
        <f>IF(N38="","",SUM(IF(N38&gt;P38,"0","1"),IF(R38&gt;T38,"0","1")))</f>
        <v>0</v>
      </c>
    </row>
    <row r="39" spans="1:24" ht="12.75">
      <c r="A39" s="96"/>
      <c r="B39" s="111">
        <v>2</v>
      </c>
      <c r="C39" s="111" t="s">
        <v>132</v>
      </c>
      <c r="D39" s="112" t="s">
        <v>2</v>
      </c>
      <c r="E39" s="112" t="s">
        <v>94</v>
      </c>
      <c r="F39" s="112"/>
      <c r="G39" s="113"/>
      <c r="H39" s="113"/>
      <c r="I39" s="113"/>
      <c r="J39" s="113"/>
      <c r="K39" s="113"/>
      <c r="L39" s="113" t="s">
        <v>75</v>
      </c>
      <c r="M39" s="107"/>
      <c r="N39" s="100">
        <v>11</v>
      </c>
      <c r="O39" s="99" t="s">
        <v>2</v>
      </c>
      <c r="P39" s="100">
        <v>3</v>
      </c>
      <c r="Q39" s="100"/>
      <c r="R39" s="100">
        <v>11</v>
      </c>
      <c r="S39" s="99" t="s">
        <v>2</v>
      </c>
      <c r="T39" s="100">
        <v>5</v>
      </c>
      <c r="U39" s="100"/>
      <c r="V39" s="99">
        <f>IF(N39="","",SUM(IF($N39&lt;$P39,"0","1"),IF($R39&lt;$T39,"0","1")))</f>
        <v>2</v>
      </c>
      <c r="W39" s="101" t="s">
        <v>2</v>
      </c>
      <c r="X39" s="99">
        <f>IF(N39="","",SUM(IF(N39&gt;P39,"0","1"),IF(R39&gt;T39,"0","1")))</f>
        <v>0</v>
      </c>
    </row>
    <row r="42" spans="1:24" ht="12.75">
      <c r="A42" s="96"/>
      <c r="B42" s="103"/>
      <c r="C42" s="104"/>
      <c r="D42" s="101"/>
      <c r="E42" s="104"/>
      <c r="F42" s="101"/>
      <c r="G42" s="101"/>
      <c r="H42" s="101"/>
      <c r="I42" s="101"/>
      <c r="J42" s="101"/>
      <c r="K42" s="101"/>
      <c r="L42" s="101"/>
      <c r="M42" s="116"/>
      <c r="N42" s="102"/>
      <c r="O42" s="101"/>
      <c r="P42" s="102"/>
      <c r="Q42" s="102"/>
      <c r="R42" s="102"/>
      <c r="S42" s="101"/>
      <c r="T42" s="102"/>
      <c r="U42" s="102"/>
      <c r="V42" s="101"/>
      <c r="W42" s="101"/>
      <c r="X42" s="101"/>
    </row>
    <row r="43" spans="1:24" ht="12.75">
      <c r="A43" s="89" t="s">
        <v>73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114"/>
      <c r="N43" s="94"/>
      <c r="O43" s="95"/>
      <c r="P43" s="94"/>
      <c r="Q43" s="94"/>
      <c r="R43" s="94"/>
      <c r="S43" s="95"/>
      <c r="T43" s="94"/>
      <c r="U43" s="94"/>
      <c r="V43" s="95"/>
      <c r="W43" s="95"/>
      <c r="X43" s="95"/>
    </row>
    <row r="44" spans="1:30" ht="51.75" customHeight="1">
      <c r="A44" s="175"/>
      <c r="B44" s="170" t="s">
        <v>143</v>
      </c>
      <c r="C44" s="171"/>
      <c r="D44" s="171" t="s">
        <v>1</v>
      </c>
      <c r="E44" s="171"/>
      <c r="F44" s="171"/>
      <c r="G44" s="171"/>
      <c r="H44" s="171"/>
      <c r="I44" s="171"/>
      <c r="J44" s="171"/>
      <c r="K44" s="171"/>
      <c r="L44" s="171"/>
      <c r="M44" s="172"/>
      <c r="N44" s="173"/>
      <c r="O44" s="174" t="s">
        <v>0</v>
      </c>
      <c r="P44" s="173"/>
      <c r="Q44" s="173"/>
      <c r="R44" s="173"/>
      <c r="S44" s="174"/>
      <c r="T44" s="173"/>
      <c r="U44" s="173"/>
      <c r="V44" s="174"/>
      <c r="W44" s="174" t="s">
        <v>1</v>
      </c>
      <c r="X44" s="174"/>
      <c r="Y44" s="216" t="s">
        <v>170</v>
      </c>
      <c r="AD44" s="216"/>
    </row>
    <row r="45" spans="1:30" ht="12.75">
      <c r="A45" s="96"/>
      <c r="B45" s="104" t="str">
        <f>T(B10)</f>
        <v>TV Vaihingen/Enz 1</v>
      </c>
      <c r="C45" s="104"/>
      <c r="D45" s="105">
        <v>2</v>
      </c>
      <c r="E45" s="105">
        <v>2</v>
      </c>
      <c r="F45" s="105">
        <v>2</v>
      </c>
      <c r="G45" s="105">
        <v>2</v>
      </c>
      <c r="H45" s="105">
        <v>2</v>
      </c>
      <c r="I45" s="105">
        <v>2</v>
      </c>
      <c r="J45" s="105">
        <v>2</v>
      </c>
      <c r="K45" s="105"/>
      <c r="L45" s="101"/>
      <c r="M45" s="116"/>
      <c r="N45" s="102">
        <v>155</v>
      </c>
      <c r="O45" s="99" t="s">
        <v>2</v>
      </c>
      <c r="P45" s="102">
        <v>67</v>
      </c>
      <c r="Q45" s="102"/>
      <c r="R45" s="102"/>
      <c r="S45" s="99"/>
      <c r="T45" s="102"/>
      <c r="U45" s="102"/>
      <c r="V45" s="102">
        <f>SUM(D45:K45)</f>
        <v>14</v>
      </c>
      <c r="W45" s="99" t="s">
        <v>2</v>
      </c>
      <c r="X45" s="102">
        <f>14-V45</f>
        <v>0</v>
      </c>
      <c r="Y45" s="1">
        <v>1</v>
      </c>
      <c r="AD45" s="11"/>
    </row>
    <row r="46" spans="1:30" ht="12.75">
      <c r="A46" s="96"/>
      <c r="B46" s="104" t="str">
        <f>T(B11)</f>
        <v>TV Vaihingen/Enz 2</v>
      </c>
      <c r="C46" s="104"/>
      <c r="D46" s="105">
        <v>0</v>
      </c>
      <c r="E46" s="105">
        <v>0</v>
      </c>
      <c r="F46" s="105">
        <v>0</v>
      </c>
      <c r="G46" s="105">
        <v>2</v>
      </c>
      <c r="H46" s="105">
        <v>2</v>
      </c>
      <c r="I46" s="105">
        <v>2</v>
      </c>
      <c r="J46" s="105">
        <v>0</v>
      </c>
      <c r="K46" s="105"/>
      <c r="L46" s="101"/>
      <c r="M46" s="116"/>
      <c r="N46" s="102">
        <v>109</v>
      </c>
      <c r="O46" s="99" t="s">
        <v>2</v>
      </c>
      <c r="P46" s="102">
        <v>103</v>
      </c>
      <c r="Q46" s="102"/>
      <c r="R46" s="102"/>
      <c r="S46" s="99"/>
      <c r="T46" s="102"/>
      <c r="U46" s="102"/>
      <c r="V46" s="102">
        <f aca="true" t="shared" si="0" ref="V46:V52">SUM(D46:K46)</f>
        <v>6</v>
      </c>
      <c r="W46" s="99" t="s">
        <v>2</v>
      </c>
      <c r="X46" s="102">
        <f aca="true" t="shared" si="1" ref="X46:X52">14-V46</f>
        <v>8</v>
      </c>
      <c r="Y46" s="1">
        <v>5</v>
      </c>
      <c r="AD46" s="11"/>
    </row>
    <row r="47" spans="1:30" ht="12.75">
      <c r="A47" s="96"/>
      <c r="B47" s="104" t="str">
        <f>T(B12)</f>
        <v>TSV Gärtringen</v>
      </c>
      <c r="C47" s="104"/>
      <c r="D47" s="105">
        <v>1</v>
      </c>
      <c r="E47" s="105">
        <v>2</v>
      </c>
      <c r="F47" s="105">
        <v>0</v>
      </c>
      <c r="G47" s="105">
        <v>2</v>
      </c>
      <c r="H47" s="105">
        <v>1</v>
      </c>
      <c r="I47" s="105">
        <v>1</v>
      </c>
      <c r="J47" s="105">
        <v>2</v>
      </c>
      <c r="K47" s="105"/>
      <c r="L47" s="101"/>
      <c r="M47" s="116"/>
      <c r="N47" s="102">
        <v>152</v>
      </c>
      <c r="O47" s="99" t="s">
        <v>2</v>
      </c>
      <c r="P47" s="102">
        <v>103</v>
      </c>
      <c r="Q47" s="102"/>
      <c r="R47" s="102"/>
      <c r="S47" s="99"/>
      <c r="T47" s="102"/>
      <c r="U47" s="102"/>
      <c r="V47" s="102">
        <f t="shared" si="0"/>
        <v>9</v>
      </c>
      <c r="W47" s="99" t="s">
        <v>2</v>
      </c>
      <c r="X47" s="102">
        <f t="shared" si="1"/>
        <v>5</v>
      </c>
      <c r="Y47" s="1">
        <v>4</v>
      </c>
      <c r="AD47" s="11"/>
    </row>
    <row r="48" spans="1:30" ht="12.75">
      <c r="A48" s="96"/>
      <c r="B48" s="104" t="str">
        <f>T(B13)</f>
        <v>TV Unterhaugstett</v>
      </c>
      <c r="C48" s="104"/>
      <c r="D48" s="105">
        <v>1</v>
      </c>
      <c r="E48" s="105">
        <v>0</v>
      </c>
      <c r="F48" s="105">
        <v>2</v>
      </c>
      <c r="G48" s="105">
        <v>2</v>
      </c>
      <c r="H48" s="105">
        <v>2</v>
      </c>
      <c r="I48" s="105">
        <v>1</v>
      </c>
      <c r="J48" s="105">
        <v>2</v>
      </c>
      <c r="K48" s="105"/>
      <c r="L48" s="101"/>
      <c r="M48" s="116"/>
      <c r="N48" s="102">
        <v>147</v>
      </c>
      <c r="O48" s="99" t="s">
        <v>2</v>
      </c>
      <c r="P48" s="102">
        <v>100</v>
      </c>
      <c r="Q48" s="102"/>
      <c r="R48" s="102"/>
      <c r="S48" s="99"/>
      <c r="T48" s="102"/>
      <c r="U48" s="102"/>
      <c r="V48" s="102">
        <f t="shared" si="0"/>
        <v>10</v>
      </c>
      <c r="W48" s="99" t="s">
        <v>2</v>
      </c>
      <c r="X48" s="102">
        <f t="shared" si="1"/>
        <v>4</v>
      </c>
      <c r="Y48" s="1">
        <v>2</v>
      </c>
      <c r="AD48" s="11"/>
    </row>
    <row r="49" spans="1:30" ht="12.75">
      <c r="A49" s="96"/>
      <c r="B49" s="104" t="str">
        <f>T(E10)</f>
        <v>TG Biberach</v>
      </c>
      <c r="C49" s="104"/>
      <c r="D49" s="105">
        <v>2</v>
      </c>
      <c r="E49" s="105">
        <v>2</v>
      </c>
      <c r="F49" s="105">
        <v>2</v>
      </c>
      <c r="G49" s="105">
        <v>0</v>
      </c>
      <c r="H49" s="105">
        <v>2</v>
      </c>
      <c r="I49" s="105">
        <v>1</v>
      </c>
      <c r="J49" s="105">
        <v>1</v>
      </c>
      <c r="K49" s="105"/>
      <c r="L49" s="101"/>
      <c r="M49" s="116"/>
      <c r="N49" s="102">
        <v>142</v>
      </c>
      <c r="O49" s="99" t="s">
        <v>2</v>
      </c>
      <c r="P49" s="102">
        <v>96</v>
      </c>
      <c r="Q49" s="102"/>
      <c r="R49" s="102"/>
      <c r="S49" s="99"/>
      <c r="T49" s="102"/>
      <c r="U49" s="102"/>
      <c r="V49" s="102">
        <f>SUM(D49:K49)</f>
        <v>10</v>
      </c>
      <c r="W49" s="99" t="s">
        <v>2</v>
      </c>
      <c r="X49" s="102">
        <f t="shared" si="1"/>
        <v>4</v>
      </c>
      <c r="Y49" s="1">
        <v>3</v>
      </c>
      <c r="AD49" s="11"/>
    </row>
    <row r="50" spans="1:30" ht="12.75">
      <c r="A50" s="96"/>
      <c r="B50" s="104" t="str">
        <f>T(E11)</f>
        <v>TSV Grafenau</v>
      </c>
      <c r="C50" s="104"/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/>
      <c r="L50" s="101"/>
      <c r="M50" s="116"/>
      <c r="N50" s="102">
        <v>56</v>
      </c>
      <c r="O50" s="99" t="s">
        <v>2</v>
      </c>
      <c r="P50" s="102">
        <v>158</v>
      </c>
      <c r="Q50" s="102"/>
      <c r="R50" s="102"/>
      <c r="S50" s="99"/>
      <c r="T50" s="102"/>
      <c r="U50" s="102"/>
      <c r="V50" s="102">
        <f t="shared" si="0"/>
        <v>0</v>
      </c>
      <c r="W50" s="99" t="s">
        <v>2</v>
      </c>
      <c r="X50" s="102">
        <f t="shared" si="1"/>
        <v>14</v>
      </c>
      <c r="Y50" s="1">
        <v>8</v>
      </c>
      <c r="AD50" s="11"/>
    </row>
    <row r="51" spans="1:30" ht="12.75">
      <c r="A51" s="96"/>
      <c r="B51" s="104" t="str">
        <f>T(E12)</f>
        <v>TSV Niedernhall</v>
      </c>
      <c r="C51" s="104"/>
      <c r="D51" s="105">
        <v>0</v>
      </c>
      <c r="E51" s="105">
        <v>2</v>
      </c>
      <c r="F51" s="105">
        <v>0</v>
      </c>
      <c r="G51" s="105">
        <v>0</v>
      </c>
      <c r="H51" s="105">
        <v>0</v>
      </c>
      <c r="I51" s="105">
        <v>1</v>
      </c>
      <c r="J51" s="105">
        <v>0</v>
      </c>
      <c r="K51" s="105"/>
      <c r="L51" s="101"/>
      <c r="M51" s="116"/>
      <c r="N51" s="102">
        <v>99</v>
      </c>
      <c r="O51" s="99" t="s">
        <v>2</v>
      </c>
      <c r="P51" s="102">
        <v>152</v>
      </c>
      <c r="Q51" s="102"/>
      <c r="R51" s="102"/>
      <c r="S51" s="99"/>
      <c r="T51" s="102"/>
      <c r="U51" s="102"/>
      <c r="V51" s="102">
        <f t="shared" si="0"/>
        <v>3</v>
      </c>
      <c r="W51" s="99" t="s">
        <v>2</v>
      </c>
      <c r="X51" s="102">
        <f t="shared" si="1"/>
        <v>11</v>
      </c>
      <c r="Y51" s="1">
        <v>7</v>
      </c>
      <c r="AD51" s="11"/>
    </row>
    <row r="52" spans="1:30" ht="12.75">
      <c r="A52" s="96"/>
      <c r="B52" s="215" t="s">
        <v>131</v>
      </c>
      <c r="C52" s="104"/>
      <c r="D52" s="105">
        <v>2</v>
      </c>
      <c r="E52" s="105">
        <v>0</v>
      </c>
      <c r="F52" s="105">
        <v>2</v>
      </c>
      <c r="G52" s="105">
        <v>0</v>
      </c>
      <c r="H52" s="105">
        <v>0</v>
      </c>
      <c r="I52" s="105">
        <v>0</v>
      </c>
      <c r="J52" s="105">
        <v>0</v>
      </c>
      <c r="K52" s="105"/>
      <c r="L52" s="101"/>
      <c r="M52" s="116"/>
      <c r="N52" s="102">
        <v>54</v>
      </c>
      <c r="O52" s="99" t="s">
        <v>2</v>
      </c>
      <c r="P52" s="102">
        <v>135</v>
      </c>
      <c r="Q52" s="102"/>
      <c r="R52" s="102"/>
      <c r="S52" s="99"/>
      <c r="T52" s="102"/>
      <c r="U52" s="102"/>
      <c r="V52" s="102">
        <f t="shared" si="0"/>
        <v>4</v>
      </c>
      <c r="W52" s="99" t="s">
        <v>2</v>
      </c>
      <c r="X52" s="102">
        <f t="shared" si="1"/>
        <v>10</v>
      </c>
      <c r="Y52" s="1">
        <v>6</v>
      </c>
      <c r="AD52" s="11"/>
    </row>
    <row r="53" ht="12.75">
      <c r="AD53" s="5"/>
    </row>
    <row r="54" ht="12.75">
      <c r="AD54" s="5"/>
    </row>
  </sheetData>
  <sheetProtection/>
  <mergeCells count="2">
    <mergeCell ref="B1:H1"/>
    <mergeCell ref="B4:G4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78"/>
  <sheetViews>
    <sheetView workbookViewId="0" topLeftCell="A1">
      <selection activeCell="M39" sqref="M39"/>
    </sheetView>
  </sheetViews>
  <sheetFormatPr defaultColWidth="11.421875" defaultRowHeight="12.75"/>
  <cols>
    <col min="1" max="1" width="15.7109375" style="125" customWidth="1"/>
    <col min="2" max="2" width="11.421875" style="125" customWidth="1"/>
    <col min="3" max="3" width="20.57421875" style="125" customWidth="1"/>
    <col min="4" max="4" width="3.8515625" style="128" customWidth="1"/>
    <col min="5" max="12" width="2.7109375" style="125" customWidth="1"/>
    <col min="13" max="13" width="18.8515625" style="125" customWidth="1"/>
    <col min="14" max="14" width="3.57421875" style="73" customWidth="1"/>
    <col min="15" max="15" width="1.421875" style="73" customWidth="1"/>
    <col min="16" max="16" width="3.421875" style="73" customWidth="1"/>
    <col min="17" max="17" width="1.7109375" style="73" customWidth="1"/>
    <col min="18" max="18" width="3.421875" style="73" customWidth="1"/>
    <col min="19" max="19" width="1.7109375" style="73" customWidth="1"/>
    <col min="20" max="20" width="4.00390625" style="73" customWidth="1"/>
    <col min="21" max="22" width="1.7109375" style="73" customWidth="1"/>
    <col min="23" max="23" width="2.8515625" style="73" customWidth="1"/>
    <col min="24" max="24" width="0.85546875" style="73" customWidth="1"/>
    <col min="25" max="25" width="3.421875" style="73" customWidth="1"/>
    <col min="26" max="16384" width="11.421875" style="125" customWidth="1"/>
  </cols>
  <sheetData>
    <row r="1" spans="1:25" s="77" customFormat="1" ht="20.25" customHeight="1">
      <c r="A1" s="72" t="s">
        <v>108</v>
      </c>
      <c r="B1" s="72"/>
      <c r="C1" s="117"/>
      <c r="D1" s="118"/>
      <c r="E1" s="117"/>
      <c r="F1" s="117"/>
      <c r="G1" s="117"/>
      <c r="H1" s="117"/>
      <c r="I1" s="117"/>
      <c r="J1" s="117"/>
      <c r="K1" s="117"/>
      <c r="L1" s="117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s="120" customFormat="1" ht="12.75">
      <c r="A2" s="70"/>
      <c r="B2" s="70"/>
      <c r="D2" s="121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120" customFormat="1" ht="12.75">
      <c r="A3" s="48" t="s">
        <v>3</v>
      </c>
      <c r="B3" s="257">
        <v>42918</v>
      </c>
      <c r="C3" s="257"/>
      <c r="D3" s="121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120" customFormat="1" ht="12.75">
      <c r="A4" s="48" t="s">
        <v>106</v>
      </c>
      <c r="B4" s="120" t="s">
        <v>94</v>
      </c>
      <c r="D4" s="121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s="120" customFormat="1" ht="12.75">
      <c r="A5" s="48" t="s">
        <v>4</v>
      </c>
      <c r="B5" s="120" t="s">
        <v>141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s="120" customFormat="1" ht="12.75">
      <c r="A6" s="48" t="s">
        <v>6</v>
      </c>
      <c r="B6" s="176" t="s">
        <v>103</v>
      </c>
      <c r="D6" s="176"/>
      <c r="E6" s="176"/>
      <c r="F6" s="176"/>
      <c r="G6" s="176"/>
      <c r="H6" s="176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s="120" customFormat="1" ht="12.75">
      <c r="A7" s="48" t="s">
        <v>65</v>
      </c>
      <c r="B7" s="120" t="s">
        <v>96</v>
      </c>
      <c r="D7" s="121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20" customFormat="1" ht="12.75">
      <c r="A8" s="48" t="s">
        <v>5</v>
      </c>
      <c r="B8" s="120" t="s">
        <v>74</v>
      </c>
      <c r="D8" s="121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s="120" customFormat="1" ht="12.75">
      <c r="A9" s="48" t="s">
        <v>68</v>
      </c>
      <c r="B9" s="130"/>
      <c r="D9" s="121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5" s="120" customFormat="1" ht="12.75">
      <c r="A10" s="119"/>
      <c r="B10" s="119"/>
      <c r="D10" s="121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s="120" customFormat="1" ht="12.75">
      <c r="A11" s="119" t="s">
        <v>146</v>
      </c>
      <c r="B11" s="119"/>
      <c r="D11" s="121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s="120" customFormat="1" ht="12.75">
      <c r="A12" s="119" t="s">
        <v>67</v>
      </c>
      <c r="B12" s="258" t="s">
        <v>93</v>
      </c>
      <c r="C12" s="258"/>
      <c r="D12" s="84" t="s">
        <v>147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s="120" customFormat="1" ht="12.75">
      <c r="A13" s="119"/>
      <c r="B13" s="258" t="s">
        <v>133</v>
      </c>
      <c r="C13" s="258"/>
      <c r="D13" s="84" t="s">
        <v>148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s="120" customFormat="1" ht="12.75">
      <c r="A14" s="119"/>
      <c r="B14" s="258" t="s">
        <v>131</v>
      </c>
      <c r="C14" s="258"/>
      <c r="D14" s="84" t="s">
        <v>149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s="120" customFormat="1" ht="12.75">
      <c r="A15" s="119"/>
      <c r="B15" s="258" t="s">
        <v>94</v>
      </c>
      <c r="C15" s="258"/>
      <c r="D15" s="84" t="s">
        <v>150</v>
      </c>
      <c r="N15" s="75"/>
      <c r="O15" s="75"/>
      <c r="P15" s="75"/>
      <c r="Q15" s="74"/>
      <c r="R15" s="74"/>
      <c r="S15" s="74"/>
      <c r="T15" s="74"/>
      <c r="U15" s="74"/>
      <c r="V15" s="74"/>
      <c r="W15" s="74"/>
      <c r="X15" s="73"/>
      <c r="Y15" s="74"/>
    </row>
    <row r="16" spans="1:25" s="120" customFormat="1" ht="12.75">
      <c r="A16" s="119"/>
      <c r="B16" s="258" t="s">
        <v>130</v>
      </c>
      <c r="C16" s="258"/>
      <c r="D16" s="84" t="s">
        <v>115</v>
      </c>
      <c r="N16" s="75"/>
      <c r="O16" s="75"/>
      <c r="P16" s="75"/>
      <c r="Q16" s="74"/>
      <c r="R16" s="74"/>
      <c r="S16" s="74"/>
      <c r="T16" s="74"/>
      <c r="U16" s="74"/>
      <c r="V16" s="74"/>
      <c r="W16" s="74"/>
      <c r="X16" s="73"/>
      <c r="Y16" s="74"/>
    </row>
    <row r="17" spans="1:25" s="120" customFormat="1" ht="12.75">
      <c r="A17" s="119"/>
      <c r="B17" s="119"/>
      <c r="D17" s="121"/>
      <c r="N17" s="75"/>
      <c r="O17" s="75"/>
      <c r="P17" s="75"/>
      <c r="Q17" s="74"/>
      <c r="R17" s="74"/>
      <c r="S17" s="74"/>
      <c r="T17" s="74"/>
      <c r="U17" s="74"/>
      <c r="V17" s="74"/>
      <c r="W17" s="74"/>
      <c r="X17" s="73"/>
      <c r="Y17" s="74"/>
    </row>
    <row r="18" spans="1:25" s="120" customFormat="1" ht="12.75">
      <c r="A18" s="119"/>
      <c r="B18" s="119"/>
      <c r="D18" s="121"/>
      <c r="N18" s="75"/>
      <c r="O18" s="75"/>
      <c r="P18" s="75"/>
      <c r="Q18" s="74"/>
      <c r="R18" s="74"/>
      <c r="S18" s="74"/>
      <c r="T18" s="74"/>
      <c r="U18" s="74"/>
      <c r="V18" s="74"/>
      <c r="W18" s="74"/>
      <c r="X18" s="73"/>
      <c r="Y18" s="74"/>
    </row>
    <row r="19" spans="1:25" s="123" customFormat="1" ht="12.75">
      <c r="A19" s="122"/>
      <c r="B19" s="122"/>
      <c r="C19" s="75"/>
      <c r="D19" s="121"/>
      <c r="E19" s="75"/>
      <c r="F19" s="75"/>
      <c r="G19" s="75"/>
      <c r="H19" s="75"/>
      <c r="I19" s="75"/>
      <c r="J19" s="75"/>
      <c r="K19" s="75"/>
      <c r="L19" s="75"/>
      <c r="M19" s="75"/>
      <c r="N19" s="73"/>
      <c r="O19" s="75"/>
      <c r="P19" s="75"/>
      <c r="Q19" s="74"/>
      <c r="R19" s="74"/>
      <c r="S19" s="74"/>
      <c r="T19" s="74"/>
      <c r="U19" s="74"/>
      <c r="V19" s="74"/>
      <c r="W19" s="74"/>
      <c r="X19" s="73"/>
      <c r="Y19" s="74"/>
    </row>
    <row r="20" spans="1:25" s="123" customFormat="1" ht="12.75">
      <c r="A20" s="122"/>
      <c r="B20" s="122"/>
      <c r="C20" s="75"/>
      <c r="D20" s="12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4"/>
      <c r="R20" s="74"/>
      <c r="S20" s="74"/>
      <c r="T20" s="74"/>
      <c r="U20" s="74"/>
      <c r="V20" s="74"/>
      <c r="W20" s="74"/>
      <c r="X20" s="73"/>
      <c r="Y20" s="74"/>
    </row>
    <row r="21" spans="1:25" s="123" customFormat="1" ht="12.75">
      <c r="A21" s="124" t="s">
        <v>7</v>
      </c>
      <c r="B21" s="124" t="s">
        <v>66</v>
      </c>
      <c r="C21" s="75" t="s">
        <v>8</v>
      </c>
      <c r="D21" s="121"/>
      <c r="E21" s="120" t="s">
        <v>9</v>
      </c>
      <c r="F21" s="75"/>
      <c r="G21" s="75"/>
      <c r="H21" s="75"/>
      <c r="I21" s="75"/>
      <c r="J21" s="75"/>
      <c r="K21" s="75"/>
      <c r="L21" s="75"/>
      <c r="M21" s="75" t="s">
        <v>10</v>
      </c>
      <c r="N21" s="125"/>
      <c r="O21" s="75" t="s">
        <v>121</v>
      </c>
      <c r="P21" s="75"/>
      <c r="Q21" s="74"/>
      <c r="R21" s="74"/>
      <c r="S21" s="75" t="s">
        <v>122</v>
      </c>
      <c r="T21" s="74"/>
      <c r="U21" s="74"/>
      <c r="V21" s="74"/>
      <c r="W21" s="75"/>
      <c r="X21" s="75" t="s">
        <v>1</v>
      </c>
      <c r="Y21" s="75"/>
    </row>
    <row r="22" spans="1:25" s="123" customFormat="1" ht="12.75">
      <c r="A22" s="122"/>
      <c r="B22" s="122"/>
      <c r="C22" s="75"/>
      <c r="D22" s="121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s="127" customFormat="1" ht="12.75">
      <c r="A23" s="122" t="s">
        <v>96</v>
      </c>
      <c r="B23" s="126">
        <v>1</v>
      </c>
      <c r="C23" s="76" t="str">
        <f>T(B12)</f>
        <v>TSV Gärtringen</v>
      </c>
      <c r="D23" s="126" t="s">
        <v>72</v>
      </c>
      <c r="E23" s="76" t="str">
        <f>T(B13)</f>
        <v>TV Vaihingen/Enz 2</v>
      </c>
      <c r="F23" s="76"/>
      <c r="G23" s="76"/>
      <c r="H23" s="76"/>
      <c r="I23" s="76"/>
      <c r="J23" s="76"/>
      <c r="K23" s="76"/>
      <c r="L23" s="76"/>
      <c r="M23" s="76" t="str">
        <f>B16</f>
        <v>TSV Grafenau</v>
      </c>
      <c r="N23" s="74">
        <v>11</v>
      </c>
      <c r="O23" s="74" t="s">
        <v>2</v>
      </c>
      <c r="P23" s="74">
        <v>5</v>
      </c>
      <c r="Q23" s="74"/>
      <c r="R23" s="74">
        <v>11</v>
      </c>
      <c r="S23" s="74" t="s">
        <v>2</v>
      </c>
      <c r="T23" s="74">
        <v>2</v>
      </c>
      <c r="U23" s="74"/>
      <c r="V23" s="74"/>
      <c r="W23" s="74">
        <f aca="true" t="shared" si="0" ref="W23:W36">IF(N23="","",SUM(IF($N23&lt;$P23,"0","1"),IF($R23&lt;$T23,"0","1")))</f>
        <v>2</v>
      </c>
      <c r="X23" s="73" t="s">
        <v>2</v>
      </c>
      <c r="Y23" s="74">
        <f aca="true" t="shared" si="1" ref="Y23:Y36">IF(N23="","",SUM(IF(N23&gt;P23,"0","1"),IF(R23&gt;T23,"0","1")))</f>
        <v>0</v>
      </c>
    </row>
    <row r="24" spans="1:27" s="127" customFormat="1" ht="12.75">
      <c r="A24" s="122"/>
      <c r="B24" s="126">
        <v>1</v>
      </c>
      <c r="C24" s="76" t="str">
        <f>T(B14)</f>
        <v>NLV Vaihingen</v>
      </c>
      <c r="D24" s="126" t="s">
        <v>72</v>
      </c>
      <c r="E24" s="76" t="str">
        <f>T(B15)</f>
        <v>TSV Niedernhall</v>
      </c>
      <c r="F24" s="76"/>
      <c r="G24" s="76"/>
      <c r="H24" s="76"/>
      <c r="I24" s="76"/>
      <c r="J24" s="76"/>
      <c r="K24" s="76"/>
      <c r="L24" s="76"/>
      <c r="M24" s="76" t="str">
        <f>B13</f>
        <v>TV Vaihingen/Enz 2</v>
      </c>
      <c r="N24" s="74">
        <v>0</v>
      </c>
      <c r="O24" s="74" t="s">
        <v>2</v>
      </c>
      <c r="P24" s="74">
        <v>11</v>
      </c>
      <c r="Q24" s="74"/>
      <c r="R24" s="74">
        <v>0</v>
      </c>
      <c r="S24" s="74" t="s">
        <v>2</v>
      </c>
      <c r="T24" s="74">
        <v>11</v>
      </c>
      <c r="U24" s="74"/>
      <c r="V24" s="74"/>
      <c r="W24" s="74">
        <f t="shared" si="0"/>
        <v>0</v>
      </c>
      <c r="X24" s="73" t="s">
        <v>2</v>
      </c>
      <c r="Y24" s="74">
        <f t="shared" si="1"/>
        <v>2</v>
      </c>
      <c r="AA24" s="127" t="s">
        <v>171</v>
      </c>
    </row>
    <row r="25" spans="1:25" s="127" customFormat="1" ht="12.75">
      <c r="A25" s="122"/>
      <c r="B25" s="126"/>
      <c r="C25" s="76"/>
      <c r="D25" s="126"/>
      <c r="E25" s="76"/>
      <c r="F25" s="76"/>
      <c r="G25" s="76"/>
      <c r="H25" s="76"/>
      <c r="I25" s="76"/>
      <c r="J25" s="76"/>
      <c r="K25" s="76"/>
      <c r="L25" s="76"/>
      <c r="M25" s="76"/>
      <c r="N25" s="74"/>
      <c r="O25" s="74"/>
      <c r="P25" s="74"/>
      <c r="Q25" s="74"/>
      <c r="R25" s="74"/>
      <c r="S25" s="74"/>
      <c r="T25" s="74"/>
      <c r="U25" s="74"/>
      <c r="V25" s="74"/>
      <c r="W25" s="74">
        <f t="shared" si="0"/>
      </c>
      <c r="X25" s="73"/>
      <c r="Y25" s="74">
        <f t="shared" si="1"/>
      </c>
    </row>
    <row r="26" spans="1:25" s="127" customFormat="1" ht="12.75">
      <c r="A26" s="125"/>
      <c r="B26" s="126">
        <v>1</v>
      </c>
      <c r="C26" s="76" t="str">
        <f>T(B16)</f>
        <v>TSV Grafenau</v>
      </c>
      <c r="D26" s="126" t="s">
        <v>72</v>
      </c>
      <c r="E26" s="76" t="str">
        <f>T(B12)</f>
        <v>TSV Gärtringen</v>
      </c>
      <c r="F26" s="76"/>
      <c r="G26" s="76"/>
      <c r="H26" s="76"/>
      <c r="I26" s="76"/>
      <c r="J26" s="76"/>
      <c r="K26" s="76"/>
      <c r="L26" s="76"/>
      <c r="M26" s="76" t="str">
        <f>B15</f>
        <v>TSV Niedernhall</v>
      </c>
      <c r="N26" s="74">
        <v>4</v>
      </c>
      <c r="O26" s="74" t="s">
        <v>2</v>
      </c>
      <c r="P26" s="74">
        <v>11</v>
      </c>
      <c r="Q26" s="74"/>
      <c r="R26" s="74">
        <v>3</v>
      </c>
      <c r="S26" s="74" t="s">
        <v>2</v>
      </c>
      <c r="T26" s="74">
        <v>11</v>
      </c>
      <c r="U26" s="74"/>
      <c r="V26" s="74"/>
      <c r="W26" s="74">
        <f t="shared" si="0"/>
        <v>0</v>
      </c>
      <c r="X26" s="73" t="s">
        <v>2</v>
      </c>
      <c r="Y26" s="74">
        <f t="shared" si="1"/>
        <v>2</v>
      </c>
    </row>
    <row r="27" spans="1:27" s="127" customFormat="1" ht="12.75">
      <c r="A27" s="125"/>
      <c r="B27" s="126">
        <v>1</v>
      </c>
      <c r="C27" s="76" t="str">
        <f>T(B13)</f>
        <v>TV Vaihingen/Enz 2</v>
      </c>
      <c r="D27" s="126" t="s">
        <v>72</v>
      </c>
      <c r="E27" s="76" t="str">
        <f>T(B14)</f>
        <v>NLV Vaihingen</v>
      </c>
      <c r="F27" s="76"/>
      <c r="G27" s="76"/>
      <c r="H27" s="76"/>
      <c r="I27" s="76"/>
      <c r="J27" s="76"/>
      <c r="K27" s="76"/>
      <c r="L27" s="76"/>
      <c r="M27" s="76" t="str">
        <f>B12</f>
        <v>TSV Gärtringen</v>
      </c>
      <c r="N27" s="74">
        <v>11</v>
      </c>
      <c r="O27" s="74" t="s">
        <v>2</v>
      </c>
      <c r="P27" s="74">
        <v>0</v>
      </c>
      <c r="Q27" s="74"/>
      <c r="R27" s="74">
        <v>11</v>
      </c>
      <c r="S27" s="74" t="s">
        <v>2</v>
      </c>
      <c r="T27" s="74">
        <v>0</v>
      </c>
      <c r="U27" s="74"/>
      <c r="V27" s="74"/>
      <c r="W27" s="74">
        <f t="shared" si="0"/>
        <v>2</v>
      </c>
      <c r="X27" s="73" t="s">
        <v>2</v>
      </c>
      <c r="Y27" s="74">
        <f t="shared" si="1"/>
        <v>0</v>
      </c>
      <c r="AA27" s="127" t="s">
        <v>172</v>
      </c>
    </row>
    <row r="28" spans="1:25" s="127" customFormat="1" ht="12.75">
      <c r="A28" s="125"/>
      <c r="B28" s="126"/>
      <c r="C28" s="76"/>
      <c r="D28" s="126"/>
      <c r="E28" s="76"/>
      <c r="F28" s="76"/>
      <c r="G28" s="76"/>
      <c r="H28" s="76"/>
      <c r="I28" s="76"/>
      <c r="J28" s="76"/>
      <c r="K28" s="76"/>
      <c r="L28" s="76"/>
      <c r="M28" s="76"/>
      <c r="N28" s="74"/>
      <c r="O28" s="74"/>
      <c r="P28" s="74"/>
      <c r="Q28" s="74"/>
      <c r="R28" s="74"/>
      <c r="S28" s="74"/>
      <c r="T28" s="74"/>
      <c r="U28" s="74"/>
      <c r="V28" s="74"/>
      <c r="W28" s="74">
        <f t="shared" si="0"/>
      </c>
      <c r="X28" s="73"/>
      <c r="Y28" s="74">
        <f t="shared" si="1"/>
      </c>
    </row>
    <row r="29" spans="1:25" s="127" customFormat="1" ht="12.75">
      <c r="A29" s="125"/>
      <c r="B29" s="126">
        <v>1</v>
      </c>
      <c r="C29" s="77" t="str">
        <f>T(B15)</f>
        <v>TSV Niedernhall</v>
      </c>
      <c r="D29" s="126" t="s">
        <v>72</v>
      </c>
      <c r="E29" s="77" t="str">
        <f>T(B16)</f>
        <v>TSV Grafenau</v>
      </c>
      <c r="F29" s="77"/>
      <c r="G29" s="77"/>
      <c r="H29" s="76"/>
      <c r="I29" s="76"/>
      <c r="J29" s="76"/>
      <c r="K29" s="76"/>
      <c r="L29" s="76"/>
      <c r="M29" s="76" t="str">
        <f>B14</f>
        <v>NLV Vaihingen</v>
      </c>
      <c r="N29" s="74">
        <v>11</v>
      </c>
      <c r="O29" s="74" t="s">
        <v>2</v>
      </c>
      <c r="P29" s="74">
        <v>7</v>
      </c>
      <c r="Q29" s="74"/>
      <c r="R29" s="74">
        <v>11</v>
      </c>
      <c r="S29" s="74" t="s">
        <v>2</v>
      </c>
      <c r="T29" s="74">
        <v>9</v>
      </c>
      <c r="U29" s="74"/>
      <c r="V29" s="74"/>
      <c r="W29" s="74">
        <f t="shared" si="0"/>
        <v>2</v>
      </c>
      <c r="X29" s="73" t="s">
        <v>2</v>
      </c>
      <c r="Y29" s="74">
        <f t="shared" si="1"/>
        <v>0</v>
      </c>
    </row>
    <row r="30" spans="1:27" s="127" customFormat="1" ht="12.75">
      <c r="A30" s="125"/>
      <c r="B30" s="126">
        <v>1</v>
      </c>
      <c r="C30" s="76" t="str">
        <f>T(B12)</f>
        <v>TSV Gärtringen</v>
      </c>
      <c r="D30" s="126" t="s">
        <v>72</v>
      </c>
      <c r="E30" s="76" t="str">
        <f>T(B14)</f>
        <v>NLV Vaihingen</v>
      </c>
      <c r="F30" s="76"/>
      <c r="G30" s="76"/>
      <c r="H30" s="76"/>
      <c r="I30" s="76"/>
      <c r="J30" s="76"/>
      <c r="K30" s="76"/>
      <c r="L30" s="76"/>
      <c r="M30" s="76" t="str">
        <f>B16</f>
        <v>TSV Grafenau</v>
      </c>
      <c r="N30" s="74">
        <v>11</v>
      </c>
      <c r="O30" s="74" t="s">
        <v>2</v>
      </c>
      <c r="P30" s="74">
        <v>0</v>
      </c>
      <c r="Q30" s="74"/>
      <c r="R30" s="74">
        <v>11</v>
      </c>
      <c r="S30" s="74" t="s">
        <v>2</v>
      </c>
      <c r="T30" s="74">
        <v>0</v>
      </c>
      <c r="U30" s="74"/>
      <c r="V30" s="74"/>
      <c r="W30" s="74">
        <f t="shared" si="0"/>
        <v>2</v>
      </c>
      <c r="X30" s="73" t="s">
        <v>2</v>
      </c>
      <c r="Y30" s="74">
        <f t="shared" si="1"/>
        <v>0</v>
      </c>
      <c r="AA30" s="127" t="s">
        <v>173</v>
      </c>
    </row>
    <row r="31" spans="1:25" s="127" customFormat="1" ht="12.75">
      <c r="A31" s="125"/>
      <c r="B31" s="126"/>
      <c r="C31" s="77"/>
      <c r="D31" s="126"/>
      <c r="E31" s="77"/>
      <c r="F31" s="77"/>
      <c r="G31" s="77"/>
      <c r="H31" s="76"/>
      <c r="I31" s="76"/>
      <c r="J31" s="76"/>
      <c r="K31" s="76"/>
      <c r="L31" s="76"/>
      <c r="M31" s="76"/>
      <c r="N31" s="74"/>
      <c r="O31" s="74"/>
      <c r="P31" s="74"/>
      <c r="Q31" s="74"/>
      <c r="R31" s="74"/>
      <c r="S31" s="74"/>
      <c r="T31" s="74"/>
      <c r="U31" s="74"/>
      <c r="V31" s="74"/>
      <c r="W31" s="74">
        <f t="shared" si="0"/>
      </c>
      <c r="X31" s="73"/>
      <c r="Y31" s="74">
        <f t="shared" si="1"/>
      </c>
    </row>
    <row r="32" spans="1:25" s="127" customFormat="1" ht="12.75">
      <c r="A32" s="125"/>
      <c r="B32" s="126">
        <v>1</v>
      </c>
      <c r="C32" s="77" t="str">
        <f>T(B15)</f>
        <v>TSV Niedernhall</v>
      </c>
      <c r="D32" s="126" t="s">
        <v>72</v>
      </c>
      <c r="E32" s="77" t="str">
        <f>T(B13)</f>
        <v>TV Vaihingen/Enz 2</v>
      </c>
      <c r="F32" s="77"/>
      <c r="G32" s="77"/>
      <c r="H32" s="77"/>
      <c r="I32" s="76"/>
      <c r="J32" s="76"/>
      <c r="K32" s="76"/>
      <c r="L32" s="76"/>
      <c r="M32" s="76" t="str">
        <f>B12</f>
        <v>TSV Gärtringen</v>
      </c>
      <c r="N32" s="74">
        <v>4</v>
      </c>
      <c r="O32" s="74" t="s">
        <v>2</v>
      </c>
      <c r="P32" s="74">
        <v>11</v>
      </c>
      <c r="Q32" s="74"/>
      <c r="R32" s="74">
        <v>6</v>
      </c>
      <c r="S32" s="74" t="s">
        <v>2</v>
      </c>
      <c r="T32" s="74">
        <v>11</v>
      </c>
      <c r="U32" s="74"/>
      <c r="V32" s="74"/>
      <c r="W32" s="74">
        <f t="shared" si="0"/>
        <v>0</v>
      </c>
      <c r="X32" s="73" t="s">
        <v>2</v>
      </c>
      <c r="Y32" s="74">
        <f t="shared" si="1"/>
        <v>2</v>
      </c>
    </row>
    <row r="33" spans="1:27" s="127" customFormat="1" ht="12.75">
      <c r="A33" s="125"/>
      <c r="B33" s="126">
        <v>1</v>
      </c>
      <c r="C33" s="77" t="str">
        <f>T(B16)</f>
        <v>TSV Grafenau</v>
      </c>
      <c r="D33" s="126" t="s">
        <v>72</v>
      </c>
      <c r="E33" s="77" t="str">
        <f>T(B14)</f>
        <v>NLV Vaihingen</v>
      </c>
      <c r="F33" s="77"/>
      <c r="G33" s="77"/>
      <c r="H33" s="77"/>
      <c r="I33" s="77"/>
      <c r="J33" s="76"/>
      <c r="K33" s="76"/>
      <c r="L33" s="76"/>
      <c r="M33" s="76" t="str">
        <f>B13</f>
        <v>TV Vaihingen/Enz 2</v>
      </c>
      <c r="N33" s="74">
        <v>11</v>
      </c>
      <c r="O33" s="74" t="s">
        <v>2</v>
      </c>
      <c r="P33" s="74">
        <v>0</v>
      </c>
      <c r="Q33" s="74"/>
      <c r="R33" s="74">
        <v>11</v>
      </c>
      <c r="S33" s="74" t="s">
        <v>2</v>
      </c>
      <c r="T33" s="74">
        <v>0</v>
      </c>
      <c r="U33" s="74"/>
      <c r="V33" s="74"/>
      <c r="W33" s="74">
        <f t="shared" si="0"/>
        <v>2</v>
      </c>
      <c r="X33" s="73" t="s">
        <v>2</v>
      </c>
      <c r="Y33" s="74">
        <f t="shared" si="1"/>
        <v>0</v>
      </c>
      <c r="AA33" s="127" t="s">
        <v>174</v>
      </c>
    </row>
    <row r="34" spans="1:25" s="127" customFormat="1" ht="12.75">
      <c r="A34" s="125"/>
      <c r="B34" s="126"/>
      <c r="C34" s="77"/>
      <c r="D34" s="126"/>
      <c r="E34" s="77"/>
      <c r="F34" s="77"/>
      <c r="G34" s="77"/>
      <c r="H34" s="77"/>
      <c r="I34" s="76"/>
      <c r="J34" s="76"/>
      <c r="K34" s="76"/>
      <c r="L34" s="76"/>
      <c r="M34" s="76"/>
      <c r="N34" s="74"/>
      <c r="O34" s="74"/>
      <c r="P34" s="74"/>
      <c r="Q34" s="74"/>
      <c r="R34" s="74"/>
      <c r="S34" s="74"/>
      <c r="T34" s="74"/>
      <c r="U34" s="74"/>
      <c r="V34" s="74"/>
      <c r="W34" s="74">
        <f t="shared" si="0"/>
      </c>
      <c r="X34" s="73"/>
      <c r="Y34" s="74">
        <f t="shared" si="1"/>
      </c>
    </row>
    <row r="35" spans="1:25" s="127" customFormat="1" ht="12.75">
      <c r="A35" s="125"/>
      <c r="B35" s="126">
        <v>1</v>
      </c>
      <c r="C35" s="76" t="str">
        <f>T(B15)</f>
        <v>TSV Niedernhall</v>
      </c>
      <c r="D35" s="126" t="s">
        <v>72</v>
      </c>
      <c r="E35" s="76" t="str">
        <f>T(B12)</f>
        <v>TSV Gärtringen</v>
      </c>
      <c r="F35" s="76"/>
      <c r="G35" s="76"/>
      <c r="H35" s="76"/>
      <c r="I35" s="76"/>
      <c r="J35" s="76"/>
      <c r="K35" s="76"/>
      <c r="L35" s="76"/>
      <c r="M35" s="76" t="str">
        <f>B14</f>
        <v>NLV Vaihingen</v>
      </c>
      <c r="N35" s="74">
        <v>5</v>
      </c>
      <c r="O35" s="74" t="s">
        <v>2</v>
      </c>
      <c r="P35" s="74">
        <v>11</v>
      </c>
      <c r="Q35" s="74"/>
      <c r="R35" s="74">
        <v>9</v>
      </c>
      <c r="S35" s="74" t="s">
        <v>2</v>
      </c>
      <c r="T35" s="74">
        <v>11</v>
      </c>
      <c r="U35" s="74"/>
      <c r="V35" s="74"/>
      <c r="W35" s="74">
        <f t="shared" si="0"/>
        <v>0</v>
      </c>
      <c r="X35" s="73" t="s">
        <v>2</v>
      </c>
      <c r="Y35" s="74">
        <f t="shared" si="1"/>
        <v>2</v>
      </c>
    </row>
    <row r="36" spans="1:25" s="127" customFormat="1" ht="12.75">
      <c r="A36" s="122"/>
      <c r="B36" s="126">
        <v>1</v>
      </c>
      <c r="C36" s="76" t="str">
        <f>T(B13)</f>
        <v>TV Vaihingen/Enz 2</v>
      </c>
      <c r="D36" s="126" t="s">
        <v>72</v>
      </c>
      <c r="E36" s="76" t="str">
        <f>T(B16)</f>
        <v>TSV Grafenau</v>
      </c>
      <c r="F36" s="76"/>
      <c r="G36" s="76"/>
      <c r="H36" s="76"/>
      <c r="I36" s="76"/>
      <c r="J36" s="76"/>
      <c r="K36" s="76"/>
      <c r="L36" s="76"/>
      <c r="M36" s="76" t="str">
        <f>B15</f>
        <v>TSV Niedernhall</v>
      </c>
      <c r="N36" s="74">
        <v>11</v>
      </c>
      <c r="O36" s="74" t="s">
        <v>2</v>
      </c>
      <c r="P36" s="74">
        <v>8</v>
      </c>
      <c r="Q36" s="74"/>
      <c r="R36" s="74">
        <v>11</v>
      </c>
      <c r="S36" s="74" t="s">
        <v>2</v>
      </c>
      <c r="T36" s="74">
        <v>5</v>
      </c>
      <c r="U36" s="74"/>
      <c r="V36" s="74"/>
      <c r="W36" s="74">
        <f t="shared" si="0"/>
        <v>2</v>
      </c>
      <c r="X36" s="73" t="s">
        <v>2</v>
      </c>
      <c r="Y36" s="74">
        <f t="shared" si="1"/>
        <v>0</v>
      </c>
    </row>
    <row r="37" spans="2:25" ht="12.75">
      <c r="B37" s="131"/>
      <c r="D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Y37" s="74"/>
    </row>
    <row r="38" spans="1:23" ht="12.75">
      <c r="A38" s="122"/>
      <c r="B38" s="122"/>
      <c r="C38" s="77"/>
      <c r="E38" s="77"/>
      <c r="F38" s="77"/>
      <c r="G38" s="77"/>
      <c r="H38" s="77"/>
      <c r="I38" s="77"/>
      <c r="J38" s="77"/>
      <c r="K38" s="77"/>
      <c r="L38" s="77"/>
      <c r="M38" s="77"/>
      <c r="Q38" s="75"/>
      <c r="R38" s="75"/>
      <c r="S38" s="75"/>
      <c r="T38" s="75"/>
      <c r="U38" s="75"/>
      <c r="V38" s="75"/>
      <c r="W38" s="75"/>
    </row>
    <row r="39" spans="1:25" s="120" customFormat="1" ht="12.75">
      <c r="A39" s="89" t="s">
        <v>73</v>
      </c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114"/>
      <c r="N39" s="94"/>
      <c r="O39" s="95"/>
      <c r="P39" s="94"/>
      <c r="Q39" s="94"/>
      <c r="R39" s="94"/>
      <c r="S39" s="95"/>
      <c r="T39" s="94"/>
      <c r="U39" s="94"/>
      <c r="V39" s="95"/>
      <c r="W39" s="95"/>
      <c r="X39" s="95"/>
      <c r="Y39" s="75"/>
    </row>
    <row r="40" spans="1:26" s="120" customFormat="1" ht="40.5" customHeight="1">
      <c r="A40" s="175"/>
      <c r="B40" s="170" t="s">
        <v>143</v>
      </c>
      <c r="C40" s="171"/>
      <c r="E40" s="171" t="s">
        <v>1</v>
      </c>
      <c r="F40" s="171"/>
      <c r="G40" s="171"/>
      <c r="H40" s="171"/>
      <c r="I40" s="171"/>
      <c r="J40" s="171"/>
      <c r="K40" s="171"/>
      <c r="L40" s="171"/>
      <c r="M40" s="172"/>
      <c r="N40" s="173"/>
      <c r="O40" s="174" t="s">
        <v>0</v>
      </c>
      <c r="P40" s="173"/>
      <c r="Q40" s="173"/>
      <c r="R40" s="173"/>
      <c r="S40" s="174"/>
      <c r="T40" s="173"/>
      <c r="U40" s="173"/>
      <c r="V40" s="174"/>
      <c r="W40" s="174" t="s">
        <v>1</v>
      </c>
      <c r="X40" s="174"/>
      <c r="Y40" s="75"/>
      <c r="Z40" s="216" t="s">
        <v>170</v>
      </c>
    </row>
    <row r="41" spans="1:26" ht="12.75">
      <c r="A41" s="122"/>
      <c r="B41" s="77" t="str">
        <f>T(B12)</f>
        <v>TSV Gärtringen</v>
      </c>
      <c r="E41" s="129">
        <v>2</v>
      </c>
      <c r="F41" s="129">
        <v>2</v>
      </c>
      <c r="G41" s="129">
        <v>2</v>
      </c>
      <c r="H41" s="129">
        <v>2</v>
      </c>
      <c r="I41" s="129"/>
      <c r="J41" s="132"/>
      <c r="K41" s="73"/>
      <c r="L41" s="73"/>
      <c r="M41" s="73"/>
      <c r="N41" s="73">
        <v>88</v>
      </c>
      <c r="O41" s="73" t="s">
        <v>2</v>
      </c>
      <c r="P41" s="73">
        <v>28</v>
      </c>
      <c r="W41" s="73">
        <f>SUM(E41:H41)</f>
        <v>8</v>
      </c>
      <c r="X41" s="73" t="s">
        <v>2</v>
      </c>
      <c r="Y41" s="73">
        <f>8-W41</f>
        <v>0</v>
      </c>
      <c r="Z41" s="1">
        <v>1</v>
      </c>
    </row>
    <row r="42" spans="1:26" ht="12.75">
      <c r="A42" s="122"/>
      <c r="B42" s="77" t="str">
        <f>T(B13)</f>
        <v>TV Vaihingen/Enz 2</v>
      </c>
      <c r="E42" s="129">
        <v>0</v>
      </c>
      <c r="F42" s="129">
        <v>2</v>
      </c>
      <c r="G42" s="129">
        <v>2</v>
      </c>
      <c r="H42" s="129">
        <v>2</v>
      </c>
      <c r="I42" s="129"/>
      <c r="J42" s="132"/>
      <c r="K42" s="73"/>
      <c r="L42" s="73"/>
      <c r="M42" s="73"/>
      <c r="N42" s="73">
        <v>73</v>
      </c>
      <c r="O42" s="73" t="s">
        <v>2</v>
      </c>
      <c r="P42" s="73">
        <v>45</v>
      </c>
      <c r="W42" s="73">
        <f>SUM(E42:H42)</f>
        <v>6</v>
      </c>
      <c r="X42" s="73" t="s">
        <v>2</v>
      </c>
      <c r="Y42" s="73">
        <f>8-W42</f>
        <v>2</v>
      </c>
      <c r="Z42" s="1">
        <v>2</v>
      </c>
    </row>
    <row r="43" spans="1:26" ht="12.75">
      <c r="A43" s="122"/>
      <c r="B43" s="77" t="str">
        <f>T(B14)</f>
        <v>NLV Vaihingen</v>
      </c>
      <c r="E43" s="129">
        <v>0</v>
      </c>
      <c r="F43" s="129">
        <v>0</v>
      </c>
      <c r="G43" s="129">
        <v>0</v>
      </c>
      <c r="H43" s="129">
        <v>0</v>
      </c>
      <c r="I43" s="129"/>
      <c r="J43" s="132"/>
      <c r="K43" s="73"/>
      <c r="L43" s="73"/>
      <c r="M43" s="73"/>
      <c r="N43" s="73">
        <v>0</v>
      </c>
      <c r="O43" s="73" t="s">
        <v>2</v>
      </c>
      <c r="P43" s="73">
        <v>88</v>
      </c>
      <c r="W43" s="73">
        <f>SUM(E43:H43)</f>
        <v>0</v>
      </c>
      <c r="X43" s="73" t="s">
        <v>2</v>
      </c>
      <c r="Y43" s="73">
        <f>8-W43</f>
        <v>8</v>
      </c>
      <c r="Z43" s="1">
        <v>5</v>
      </c>
    </row>
    <row r="44" spans="1:26" ht="12.75">
      <c r="A44" s="122"/>
      <c r="B44" s="77" t="str">
        <f>T(B15)</f>
        <v>TSV Niedernhall</v>
      </c>
      <c r="E44" s="129">
        <v>2</v>
      </c>
      <c r="F44" s="129">
        <v>2</v>
      </c>
      <c r="G44" s="129">
        <v>0</v>
      </c>
      <c r="H44" s="129">
        <v>0</v>
      </c>
      <c r="I44" s="129"/>
      <c r="J44" s="132"/>
      <c r="K44" s="73"/>
      <c r="L44" s="73"/>
      <c r="M44" s="73"/>
      <c r="N44" s="73">
        <v>68</v>
      </c>
      <c r="O44" s="73" t="s">
        <v>2</v>
      </c>
      <c r="P44" s="73">
        <v>60</v>
      </c>
      <c r="W44" s="73">
        <f>SUM(E44:H44)</f>
        <v>4</v>
      </c>
      <c r="X44" s="73" t="s">
        <v>2</v>
      </c>
      <c r="Y44" s="73">
        <f>8-W44</f>
        <v>4</v>
      </c>
      <c r="Z44" s="1">
        <v>3</v>
      </c>
    </row>
    <row r="45" spans="1:26" ht="12.75">
      <c r="A45" s="122"/>
      <c r="B45" s="77" t="str">
        <f>T(B16)</f>
        <v>TSV Grafenau</v>
      </c>
      <c r="E45" s="129">
        <v>0</v>
      </c>
      <c r="F45" s="129">
        <v>0</v>
      </c>
      <c r="G45" s="129">
        <v>2</v>
      </c>
      <c r="H45" s="129">
        <v>0</v>
      </c>
      <c r="I45" s="129"/>
      <c r="J45" s="132"/>
      <c r="K45" s="73"/>
      <c r="L45" s="73"/>
      <c r="M45" s="73"/>
      <c r="N45" s="73">
        <v>58</v>
      </c>
      <c r="O45" s="73" t="s">
        <v>2</v>
      </c>
      <c r="P45" s="73">
        <v>66</v>
      </c>
      <c r="W45" s="73">
        <f>SUM(E45:H45)</f>
        <v>2</v>
      </c>
      <c r="X45" s="73" t="s">
        <v>2</v>
      </c>
      <c r="Y45" s="73">
        <f>8-W45</f>
        <v>6</v>
      </c>
      <c r="Z45" s="1">
        <v>4</v>
      </c>
    </row>
    <row r="46" ht="12.75">
      <c r="Z46" s="1"/>
    </row>
    <row r="47" ht="12.75">
      <c r="Z47" s="1"/>
    </row>
    <row r="48" spans="23:26" ht="12.75">
      <c r="W48" s="74"/>
      <c r="Y48" s="74"/>
      <c r="Z48" s="1"/>
    </row>
    <row r="49" spans="23:25" ht="12.75">
      <c r="W49" s="74"/>
      <c r="Y49" s="74"/>
    </row>
    <row r="51" spans="23:25" ht="12.75">
      <c r="W51" s="74"/>
      <c r="Y51" s="74"/>
    </row>
    <row r="52" spans="23:25" ht="12.75">
      <c r="W52" s="74"/>
      <c r="Y52" s="74"/>
    </row>
    <row r="54" spans="23:25" ht="12.75">
      <c r="W54" s="74"/>
      <c r="Y54" s="74"/>
    </row>
    <row r="55" spans="23:25" ht="12.75">
      <c r="W55" s="74"/>
      <c r="Y55" s="74"/>
    </row>
    <row r="56" spans="17:22" ht="12.75">
      <c r="Q56" s="75"/>
      <c r="R56" s="75"/>
      <c r="S56" s="75"/>
      <c r="T56" s="75"/>
      <c r="U56" s="75"/>
      <c r="V56" s="75"/>
    </row>
    <row r="57" spans="17:25" ht="12.75">
      <c r="Q57" s="75"/>
      <c r="R57" s="75"/>
      <c r="S57" s="75"/>
      <c r="T57" s="75"/>
      <c r="U57" s="75"/>
      <c r="V57" s="75"/>
      <c r="W57" s="74"/>
      <c r="Y57" s="74"/>
    </row>
    <row r="58" spans="17:25" ht="12.75">
      <c r="Q58" s="75"/>
      <c r="R58" s="75"/>
      <c r="S58" s="75"/>
      <c r="T58" s="75"/>
      <c r="U58" s="75"/>
      <c r="V58" s="75"/>
      <c r="W58" s="74"/>
      <c r="Y58" s="74"/>
    </row>
    <row r="59" spans="17:22" ht="12.75">
      <c r="Q59" s="75"/>
      <c r="R59" s="75"/>
      <c r="S59" s="75"/>
      <c r="T59" s="75"/>
      <c r="U59" s="75"/>
      <c r="V59" s="75"/>
    </row>
    <row r="60" spans="23:25" ht="12.75">
      <c r="W60" s="74"/>
      <c r="Y60" s="74"/>
    </row>
    <row r="61" spans="17:25" ht="12.75">
      <c r="Q61" s="75"/>
      <c r="R61" s="75"/>
      <c r="S61" s="75"/>
      <c r="T61" s="75"/>
      <c r="U61" s="75"/>
      <c r="V61" s="75"/>
      <c r="W61" s="74"/>
      <c r="Y61" s="74"/>
    </row>
    <row r="63" spans="23:25" ht="12.75">
      <c r="W63" s="74"/>
      <c r="Y63" s="74"/>
    </row>
    <row r="64" spans="23:25" ht="12.75">
      <c r="W64" s="74"/>
      <c r="Y64" s="74"/>
    </row>
    <row r="65" spans="23:25" ht="12.75">
      <c r="W65" s="74"/>
      <c r="Y65" s="74"/>
    </row>
    <row r="66" spans="23:25" ht="12.75">
      <c r="W66" s="74"/>
      <c r="Y66" s="74"/>
    </row>
    <row r="67" spans="23:25" ht="12.75">
      <c r="W67" s="74"/>
      <c r="Y67" s="74"/>
    </row>
    <row r="68" spans="23:25" ht="12.75">
      <c r="W68" s="75"/>
      <c r="X68" s="75"/>
      <c r="Y68" s="75"/>
    </row>
    <row r="71" spans="17:22" ht="12.75">
      <c r="Q71" s="75"/>
      <c r="R71" s="75"/>
      <c r="S71" s="75"/>
      <c r="T71" s="75"/>
      <c r="U71" s="75"/>
      <c r="V71" s="75"/>
    </row>
    <row r="72" spans="17:22" ht="12.75">
      <c r="Q72" s="75"/>
      <c r="R72" s="75"/>
      <c r="S72" s="75"/>
      <c r="T72" s="75"/>
      <c r="U72" s="75"/>
      <c r="V72" s="75"/>
    </row>
    <row r="73" spans="17:22" ht="12.75">
      <c r="Q73" s="75"/>
      <c r="R73" s="75"/>
      <c r="S73" s="75"/>
      <c r="T73" s="75"/>
      <c r="U73" s="75"/>
      <c r="V73" s="75"/>
    </row>
    <row r="74" spans="1:22" s="73" customFormat="1" ht="12.75">
      <c r="A74" s="125"/>
      <c r="B74" s="125"/>
      <c r="C74" s="125"/>
      <c r="D74" s="128"/>
      <c r="E74" s="125"/>
      <c r="F74" s="125"/>
      <c r="G74" s="125"/>
      <c r="H74" s="125"/>
      <c r="I74" s="125"/>
      <c r="J74" s="125"/>
      <c r="K74" s="125"/>
      <c r="L74" s="125"/>
      <c r="M74" s="125"/>
      <c r="Q74" s="75"/>
      <c r="R74" s="75"/>
      <c r="S74" s="75"/>
      <c r="T74" s="75"/>
      <c r="U74" s="75"/>
      <c r="V74" s="75"/>
    </row>
    <row r="77" spans="1:22" s="73" customFormat="1" ht="12.75">
      <c r="A77" s="125"/>
      <c r="B77" s="125"/>
      <c r="C77" s="125"/>
      <c r="D77" s="128"/>
      <c r="E77" s="125"/>
      <c r="F77" s="125"/>
      <c r="G77" s="125"/>
      <c r="H77" s="125"/>
      <c r="I77" s="125"/>
      <c r="J77" s="125"/>
      <c r="K77" s="125"/>
      <c r="L77" s="125"/>
      <c r="M77" s="125"/>
      <c r="Q77" s="75"/>
      <c r="R77" s="75"/>
      <c r="S77" s="75"/>
      <c r="T77" s="75"/>
      <c r="U77" s="75"/>
      <c r="V77" s="75"/>
    </row>
    <row r="78" spans="1:22" s="73" customFormat="1" ht="12.75">
      <c r="A78" s="125"/>
      <c r="B78" s="125"/>
      <c r="C78" s="125"/>
      <c r="D78" s="128"/>
      <c r="E78" s="125"/>
      <c r="F78" s="125"/>
      <c r="G78" s="125"/>
      <c r="H78" s="125"/>
      <c r="I78" s="125"/>
      <c r="J78" s="125"/>
      <c r="K78" s="125"/>
      <c r="L78" s="125"/>
      <c r="M78" s="125"/>
      <c r="Q78" s="75"/>
      <c r="R78" s="75"/>
      <c r="S78" s="75"/>
      <c r="T78" s="75"/>
      <c r="U78" s="75"/>
      <c r="V78" s="75"/>
    </row>
  </sheetData>
  <sheetProtection/>
  <mergeCells count="6">
    <mergeCell ref="B3:C3"/>
    <mergeCell ref="B12:C12"/>
    <mergeCell ref="B13:C13"/>
    <mergeCell ref="B14:C14"/>
    <mergeCell ref="B15:C15"/>
    <mergeCell ref="B16:C16"/>
  </mergeCells>
  <printOptions/>
  <pageMargins left="0.35" right="0.39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68"/>
  <sheetViews>
    <sheetView tabSelected="1" zoomScalePageLayoutView="0" workbookViewId="0" topLeftCell="A1">
      <selection activeCell="H67" sqref="H67"/>
    </sheetView>
  </sheetViews>
  <sheetFormatPr defaultColWidth="11.421875" defaultRowHeight="12.75"/>
  <cols>
    <col min="2" max="2" width="5.140625" style="5" customWidth="1"/>
    <col min="3" max="3" width="8.28125" style="5" customWidth="1"/>
    <col min="4" max="4" width="9.00390625" style="5" customWidth="1"/>
    <col min="5" max="5" width="12.8515625" style="5" customWidth="1"/>
    <col min="6" max="6" width="1.57421875" style="0" customWidth="1"/>
    <col min="7" max="10" width="2.7109375" style="0" customWidth="1"/>
    <col min="11" max="11" width="4.28125" style="0" customWidth="1"/>
    <col min="12" max="12" width="11.28125" style="0" customWidth="1"/>
    <col min="13" max="13" width="24.57421875" style="0" customWidth="1"/>
    <col min="14" max="14" width="4.28125" style="41" customWidth="1"/>
    <col min="15" max="15" width="5.00390625" style="0" customWidth="1"/>
    <col min="16" max="16" width="2.574218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8515625" style="0" customWidth="1"/>
    <col min="21" max="22" width="5.8515625" style="0" customWidth="1"/>
    <col min="23" max="23" width="4.421875" style="0" customWidth="1"/>
    <col min="24" max="24" width="2.28125" style="0" customWidth="1"/>
    <col min="25" max="25" width="4.140625" style="0" customWidth="1"/>
  </cols>
  <sheetData>
    <row r="1" spans="1:3" ht="12.75">
      <c r="A1" s="72" t="s">
        <v>111</v>
      </c>
      <c r="C1" s="72"/>
    </row>
    <row r="2" spans="2:3" ht="12.75">
      <c r="B2" s="70"/>
      <c r="C2" s="70"/>
    </row>
    <row r="3" spans="1:5" ht="12.75">
      <c r="A3" s="259" t="s">
        <v>3</v>
      </c>
      <c r="B3" s="259"/>
      <c r="C3" s="257">
        <v>42925</v>
      </c>
      <c r="D3" s="257"/>
      <c r="E3" s="257"/>
    </row>
    <row r="4" spans="1:5" ht="12.75">
      <c r="A4" s="259" t="s">
        <v>106</v>
      </c>
      <c r="B4" s="259"/>
      <c r="C4" s="196" t="s">
        <v>160</v>
      </c>
      <c r="E4" s="196"/>
    </row>
    <row r="5" spans="1:11" ht="12.75">
      <c r="A5" s="259" t="s">
        <v>4</v>
      </c>
      <c r="B5" s="259"/>
      <c r="C5" s="120" t="s">
        <v>142</v>
      </c>
      <c r="E5" s="120"/>
      <c r="F5" s="5"/>
      <c r="G5" s="5"/>
      <c r="H5" s="5"/>
      <c r="I5" s="5"/>
      <c r="J5" s="5"/>
      <c r="K5" s="5"/>
    </row>
    <row r="6" spans="1:3" ht="12.75">
      <c r="A6" s="259" t="s">
        <v>6</v>
      </c>
      <c r="B6" s="259"/>
      <c r="C6" s="11" t="s">
        <v>105</v>
      </c>
    </row>
    <row r="7" spans="1:5" ht="12.75">
      <c r="A7" s="259" t="s">
        <v>65</v>
      </c>
      <c r="B7" s="259"/>
      <c r="C7" s="196" t="s">
        <v>96</v>
      </c>
      <c r="E7" s="196"/>
    </row>
    <row r="8" spans="1:5" ht="12.75">
      <c r="A8" s="259" t="s">
        <v>5</v>
      </c>
      <c r="B8" s="259"/>
      <c r="C8" s="11" t="s">
        <v>152</v>
      </c>
      <c r="E8" s="11"/>
    </row>
    <row r="9" spans="1:5" ht="12.75">
      <c r="A9" s="259" t="s">
        <v>68</v>
      </c>
      <c r="B9" s="259"/>
      <c r="C9" s="183" t="s">
        <v>162</v>
      </c>
      <c r="E9" s="11"/>
    </row>
    <row r="10" spans="1:25" ht="12.75">
      <c r="A10" s="260"/>
      <c r="B10" s="260"/>
      <c r="C10" s="183" t="s">
        <v>161</v>
      </c>
      <c r="E10" s="11"/>
      <c r="N10" s="114"/>
      <c r="O10" s="94"/>
      <c r="P10" s="95"/>
      <c r="Q10" s="94"/>
      <c r="R10" s="94"/>
      <c r="S10" s="94"/>
      <c r="T10" s="94"/>
      <c r="U10" s="95"/>
      <c r="V10" s="95"/>
      <c r="W10" s="95"/>
      <c r="X10" s="95"/>
      <c r="Y10" s="95"/>
    </row>
    <row r="11" spans="2:25" ht="12.75">
      <c r="B11"/>
      <c r="C11" s="178" t="s">
        <v>156</v>
      </c>
      <c r="E11" s="11"/>
      <c r="N11" s="114"/>
      <c r="O11" s="94"/>
      <c r="P11" s="95"/>
      <c r="Q11" s="94"/>
      <c r="R11" s="94"/>
      <c r="S11" s="94"/>
      <c r="T11" s="94"/>
      <c r="U11" s="95"/>
      <c r="V11" s="95"/>
      <c r="W11" s="95"/>
      <c r="X11" s="95"/>
      <c r="Y11" s="95"/>
    </row>
    <row r="12" spans="1:25" ht="12.75">
      <c r="A12" s="260"/>
      <c r="B12" s="260"/>
      <c r="C12" s="70"/>
      <c r="D12" s="244"/>
      <c r="E12" s="244"/>
      <c r="N12" s="114"/>
      <c r="O12" s="94"/>
      <c r="P12" s="95"/>
      <c r="Q12" s="94"/>
      <c r="R12" s="94"/>
      <c r="S12" s="94"/>
      <c r="T12" s="94"/>
      <c r="U12" s="95"/>
      <c r="V12" s="95"/>
      <c r="W12" s="95"/>
      <c r="X12" s="95"/>
      <c r="Y12" s="95"/>
    </row>
    <row r="13" spans="1:25" ht="13.5" thickBot="1">
      <c r="A13" s="261" t="s">
        <v>107</v>
      </c>
      <c r="B13" s="261"/>
      <c r="C13" s="69"/>
      <c r="D13" s="244"/>
      <c r="E13" s="244"/>
      <c r="F13" s="75"/>
      <c r="G13" s="75"/>
      <c r="H13" s="245"/>
      <c r="I13" s="245"/>
      <c r="J13" s="245"/>
      <c r="K13" s="120"/>
      <c r="L13" s="120"/>
      <c r="M13" s="75"/>
      <c r="N13" s="114"/>
      <c r="O13" s="94"/>
      <c r="P13" s="95"/>
      <c r="Q13" s="94"/>
      <c r="R13" s="94"/>
      <c r="S13" s="94"/>
      <c r="T13" s="94"/>
      <c r="U13" s="95"/>
      <c r="V13" s="95"/>
      <c r="W13" s="95"/>
      <c r="X13" s="95"/>
      <c r="Y13" s="95"/>
    </row>
    <row r="14" spans="1:25" ht="12.75">
      <c r="A14" s="261" t="s">
        <v>67</v>
      </c>
      <c r="B14" s="261"/>
      <c r="C14" s="150" t="s">
        <v>112</v>
      </c>
      <c r="D14" s="151"/>
      <c r="E14" s="152"/>
      <c r="G14" s="153" t="s">
        <v>98</v>
      </c>
      <c r="H14" s="154"/>
      <c r="I14" s="154"/>
      <c r="J14" s="154"/>
      <c r="K14" s="154"/>
      <c r="L14" s="154"/>
      <c r="M14" s="155"/>
      <c r="N14" s="114"/>
      <c r="O14" s="94"/>
      <c r="P14" s="95"/>
      <c r="Q14" s="94"/>
      <c r="R14" s="94"/>
      <c r="S14" s="94"/>
      <c r="T14" s="94"/>
      <c r="U14" s="95"/>
      <c r="V14" s="95"/>
      <c r="W14" s="95"/>
      <c r="X14" s="95"/>
      <c r="Y14" s="95"/>
    </row>
    <row r="15" spans="1:25" ht="12.75">
      <c r="A15" s="260"/>
      <c r="B15" s="260"/>
      <c r="C15" s="79"/>
      <c r="D15" s="80"/>
      <c r="E15" s="246"/>
      <c r="G15" s="247"/>
      <c r="H15" s="248"/>
      <c r="I15" s="248"/>
      <c r="J15" s="248"/>
      <c r="K15" s="248"/>
      <c r="L15" s="248"/>
      <c r="M15" s="246"/>
      <c r="N15" s="114"/>
      <c r="O15" s="94"/>
      <c r="P15" s="95"/>
      <c r="Q15" s="94"/>
      <c r="R15" s="94"/>
      <c r="S15" s="94"/>
      <c r="T15" s="94"/>
      <c r="U15" s="95"/>
      <c r="V15" s="95"/>
      <c r="W15" s="95"/>
      <c r="X15" s="95"/>
      <c r="Y15" s="95"/>
    </row>
    <row r="16" spans="1:25" ht="12.75">
      <c r="A16" s="260"/>
      <c r="B16" s="260"/>
      <c r="C16" s="81" t="s">
        <v>94</v>
      </c>
      <c r="D16" s="80"/>
      <c r="E16" s="82" t="s">
        <v>120</v>
      </c>
      <c r="G16" s="83" t="s">
        <v>132</v>
      </c>
      <c r="H16" s="148"/>
      <c r="I16" s="148"/>
      <c r="J16" s="148"/>
      <c r="K16" s="156"/>
      <c r="M16" s="159" t="s">
        <v>116</v>
      </c>
      <c r="N16" s="114"/>
      <c r="O16" s="94"/>
      <c r="P16" s="95"/>
      <c r="Q16" s="94"/>
      <c r="R16" s="94"/>
      <c r="S16" s="94"/>
      <c r="T16" s="94"/>
      <c r="U16" s="95"/>
      <c r="V16" s="95"/>
      <c r="W16" s="95"/>
      <c r="X16" s="95"/>
      <c r="Y16" s="95"/>
    </row>
    <row r="17" spans="1:25" ht="12.75">
      <c r="A17" s="260"/>
      <c r="B17" s="260"/>
      <c r="C17" s="81" t="s">
        <v>130</v>
      </c>
      <c r="D17" s="80"/>
      <c r="E17" s="82" t="s">
        <v>113</v>
      </c>
      <c r="G17" s="83" t="s">
        <v>75</v>
      </c>
      <c r="H17" s="148"/>
      <c r="I17" s="148"/>
      <c r="J17" s="148"/>
      <c r="K17" s="156"/>
      <c r="M17" s="159" t="s">
        <v>117</v>
      </c>
      <c r="N17" s="114"/>
      <c r="O17" s="94"/>
      <c r="P17" s="95"/>
      <c r="Q17" s="94"/>
      <c r="R17" s="94"/>
      <c r="S17" s="94"/>
      <c r="T17" s="94"/>
      <c r="U17" s="95"/>
      <c r="V17" s="95"/>
      <c r="W17" s="95"/>
      <c r="X17" s="95"/>
      <c r="Y17" s="95"/>
    </row>
    <row r="18" spans="1:14" ht="13.5" thickBot="1">
      <c r="A18" s="260"/>
      <c r="B18" s="260"/>
      <c r="C18" s="81" t="s">
        <v>131</v>
      </c>
      <c r="D18" s="80"/>
      <c r="E18" s="82" t="s">
        <v>114</v>
      </c>
      <c r="G18" s="83" t="s">
        <v>81</v>
      </c>
      <c r="H18" s="148"/>
      <c r="I18" s="148"/>
      <c r="J18" s="148"/>
      <c r="K18" s="156"/>
      <c r="M18" s="159" t="s">
        <v>145</v>
      </c>
      <c r="N18" s="115"/>
    </row>
    <row r="19" spans="1:14" ht="12.75">
      <c r="A19" s="260"/>
      <c r="B19" s="260"/>
      <c r="C19" s="184"/>
      <c r="D19" s="185"/>
      <c r="E19" s="186"/>
      <c r="G19" s="83" t="s">
        <v>93</v>
      </c>
      <c r="H19" s="148"/>
      <c r="I19" s="148"/>
      <c r="J19" s="148"/>
      <c r="K19" s="156"/>
      <c r="M19" s="159" t="s">
        <v>118</v>
      </c>
      <c r="N19" s="115"/>
    </row>
    <row r="20" spans="1:14" ht="13.5" thickBot="1">
      <c r="A20" s="260"/>
      <c r="B20" s="260"/>
      <c r="C20" s="69"/>
      <c r="D20" s="78"/>
      <c r="E20" s="78"/>
      <c r="F20" s="75"/>
      <c r="G20" s="85" t="s">
        <v>133</v>
      </c>
      <c r="H20" s="149"/>
      <c r="I20" s="149"/>
      <c r="J20" s="149"/>
      <c r="K20" s="157"/>
      <c r="L20" s="157"/>
      <c r="M20" s="158" t="s">
        <v>119</v>
      </c>
      <c r="N20" s="107"/>
    </row>
    <row r="21" spans="1:14" ht="12.75">
      <c r="A21" s="260"/>
      <c r="B21" s="260"/>
      <c r="C21" s="69"/>
      <c r="D21" s="78"/>
      <c r="E21" s="78"/>
      <c r="F21" s="75"/>
      <c r="G21" s="75"/>
      <c r="H21" s="245"/>
      <c r="I21" s="245"/>
      <c r="J21" s="245"/>
      <c r="K21" s="75"/>
      <c r="L21" s="75"/>
      <c r="M21" s="75"/>
      <c r="N21" s="107"/>
    </row>
    <row r="22" spans="1:14" ht="12.75">
      <c r="A22" s="260"/>
      <c r="B22" s="260"/>
      <c r="C22" s="69"/>
      <c r="D22" s="78"/>
      <c r="E22" s="78"/>
      <c r="F22" s="75"/>
      <c r="G22" s="75"/>
      <c r="H22" s="245"/>
      <c r="I22" s="245"/>
      <c r="J22" s="245"/>
      <c r="K22" s="75"/>
      <c r="L22" s="75"/>
      <c r="M22" s="75"/>
      <c r="N22" s="107"/>
    </row>
    <row r="23" spans="1:25" ht="12.75">
      <c r="A23" s="261" t="s">
        <v>7</v>
      </c>
      <c r="B23" s="261"/>
      <c r="C23" s="75" t="s">
        <v>66</v>
      </c>
      <c r="D23" s="120" t="s">
        <v>8</v>
      </c>
      <c r="E23" s="120"/>
      <c r="F23" s="249"/>
      <c r="G23" s="249"/>
      <c r="H23" s="120" t="s">
        <v>9</v>
      </c>
      <c r="I23" s="120"/>
      <c r="J23" s="120"/>
      <c r="K23" s="75"/>
      <c r="L23" s="75"/>
      <c r="M23" s="120" t="s">
        <v>10</v>
      </c>
      <c r="N23" s="107"/>
      <c r="O23" s="98"/>
      <c r="P23" s="95" t="s">
        <v>121</v>
      </c>
      <c r="Q23" s="94"/>
      <c r="R23" s="94"/>
      <c r="S23" s="98"/>
      <c r="T23" s="95" t="s">
        <v>122</v>
      </c>
      <c r="U23" s="94"/>
      <c r="V23" s="94"/>
      <c r="W23" s="95"/>
      <c r="X23" s="95" t="s">
        <v>1</v>
      </c>
      <c r="Y23" s="95"/>
    </row>
    <row r="24" spans="1:25" ht="12.75">
      <c r="A24" s="261" t="s">
        <v>96</v>
      </c>
      <c r="B24" s="261"/>
      <c r="C24" s="78"/>
      <c r="D24" s="78"/>
      <c r="E24" s="78"/>
      <c r="F24" s="245"/>
      <c r="G24" s="245"/>
      <c r="H24" s="75"/>
      <c r="I24" s="75"/>
      <c r="J24" s="75"/>
      <c r="K24" s="75"/>
      <c r="L24" s="75"/>
      <c r="M24" s="75"/>
      <c r="N24" s="107"/>
      <c r="O24" s="94"/>
      <c r="P24" s="95"/>
      <c r="Q24" s="94"/>
      <c r="R24" s="94"/>
      <c r="S24" s="94"/>
      <c r="T24" s="95"/>
      <c r="U24" s="94"/>
      <c r="V24" s="94"/>
      <c r="W24" s="95"/>
      <c r="X24" s="95"/>
      <c r="Y24" s="95"/>
    </row>
    <row r="25" spans="2:25" ht="12.75">
      <c r="B25" s="133" t="s">
        <v>109</v>
      </c>
      <c r="C25" s="144">
        <v>1</v>
      </c>
      <c r="D25" s="189" t="str">
        <f>G20</f>
        <v>TV Vaihingen/Enz 2</v>
      </c>
      <c r="E25" s="189"/>
      <c r="F25" s="142" t="s">
        <v>2</v>
      </c>
      <c r="G25" s="142"/>
      <c r="H25" s="142" t="str">
        <f>G16</f>
        <v>TV Vaihingen/Enz 1</v>
      </c>
      <c r="I25" s="142"/>
      <c r="J25" s="142"/>
      <c r="K25" s="142"/>
      <c r="L25" s="142"/>
      <c r="M25" s="190" t="s">
        <v>131</v>
      </c>
      <c r="N25" s="107"/>
      <c r="O25" s="100"/>
      <c r="P25" s="99" t="s">
        <v>2</v>
      </c>
      <c r="Q25" s="100"/>
      <c r="R25" s="100"/>
      <c r="S25" s="100"/>
      <c r="T25" s="99" t="s">
        <v>2</v>
      </c>
      <c r="U25" s="100"/>
      <c r="V25" s="100"/>
      <c r="W25" s="99">
        <f>IF(O25="","",SUM(IF($O25&lt;$Q25,"0","1"),IF($S25&lt;$U25,"0","1")))</f>
      </c>
      <c r="X25" s="101" t="s">
        <v>2</v>
      </c>
      <c r="Y25" s="99">
        <f>IF(O25="","",SUM(IF(O25&gt;Q25,"0","1"),IF(S25&gt;U25,"0","1")))</f>
      </c>
    </row>
    <row r="26" spans="2:25" ht="12.75">
      <c r="B26" s="133" t="s">
        <v>109</v>
      </c>
      <c r="C26" s="144">
        <v>2</v>
      </c>
      <c r="D26" s="134" t="str">
        <f>G18</f>
        <v>TG Biberach</v>
      </c>
      <c r="E26" s="136"/>
      <c r="F26" s="135" t="s">
        <v>2</v>
      </c>
      <c r="G26" s="135"/>
      <c r="H26" s="134" t="str">
        <f>G19</f>
        <v>TSV Gärtringen</v>
      </c>
      <c r="I26" s="134"/>
      <c r="J26" s="134"/>
      <c r="K26" s="137"/>
      <c r="L26" s="137"/>
      <c r="M26" s="141" t="s">
        <v>94</v>
      </c>
      <c r="N26" s="107"/>
      <c r="O26" s="100"/>
      <c r="P26" s="99" t="s">
        <v>2</v>
      </c>
      <c r="Q26" s="100"/>
      <c r="R26" s="100"/>
      <c r="S26" s="100"/>
      <c r="T26" s="99" t="s">
        <v>2</v>
      </c>
      <c r="U26" s="100"/>
      <c r="V26" s="100"/>
      <c r="W26" s="99">
        <f>IF(O26="","",SUM(IF($O26&lt;$Q26,"0","1"),IF($S26&lt;$U26,"0","1")))</f>
      </c>
      <c r="X26" s="101" t="s">
        <v>2</v>
      </c>
      <c r="Y26" s="99">
        <f>IF(O26="","",SUM(IF(O26&gt;Q26,"0","1"),IF(S26&gt;U26,"0","1")))</f>
      </c>
    </row>
    <row r="28" spans="2:25" ht="12.75">
      <c r="B28" s="133" t="s">
        <v>109</v>
      </c>
      <c r="C28" s="146">
        <v>1</v>
      </c>
      <c r="D28" s="189" t="str">
        <f>G17</f>
        <v>TV Unterhaugstett</v>
      </c>
      <c r="E28" s="189"/>
      <c r="F28" s="142" t="s">
        <v>2</v>
      </c>
      <c r="G28" s="142"/>
      <c r="H28" s="142" t="str">
        <f>G20</f>
        <v>TV Vaihingen/Enz 2</v>
      </c>
      <c r="I28" s="142"/>
      <c r="J28" s="142"/>
      <c r="K28" s="142"/>
      <c r="L28" s="142"/>
      <c r="M28" s="190" t="s">
        <v>93</v>
      </c>
      <c r="N28" s="107"/>
      <c r="O28" s="100"/>
      <c r="P28" s="99" t="s">
        <v>2</v>
      </c>
      <c r="Q28" s="100"/>
      <c r="R28" s="100"/>
      <c r="S28" s="100"/>
      <c r="T28" s="99" t="s">
        <v>2</v>
      </c>
      <c r="U28" s="100"/>
      <c r="V28" s="100"/>
      <c r="W28" s="99">
        <f>IF(O28="","",SUM(IF($O28&lt;$Q28,"0","1"),IF($S28&lt;$U28,"0","1")))</f>
      </c>
      <c r="X28" s="101" t="s">
        <v>2</v>
      </c>
      <c r="Y28" s="99">
        <f>IF(O28="","",SUM(IF(O28&gt;Q28,"0","1"),IF(S28&gt;U28,"0","1")))</f>
      </c>
    </row>
    <row r="29" spans="2:25" ht="12.75">
      <c r="B29" s="133" t="s">
        <v>71</v>
      </c>
      <c r="C29" s="144">
        <v>2</v>
      </c>
      <c r="D29" s="188" t="str">
        <f>C16</f>
        <v>TSV Niedernhall</v>
      </c>
      <c r="E29" s="188"/>
      <c r="F29" s="138" t="s">
        <v>2</v>
      </c>
      <c r="G29" s="138"/>
      <c r="H29" s="140" t="str">
        <f>C17</f>
        <v>TSV Grafenau</v>
      </c>
      <c r="I29" s="140"/>
      <c r="J29" s="140"/>
      <c r="K29" s="139"/>
      <c r="L29" s="139"/>
      <c r="M29" s="140" t="s">
        <v>132</v>
      </c>
      <c r="N29" s="107"/>
      <c r="O29" s="100"/>
      <c r="P29" s="99" t="s">
        <v>2</v>
      </c>
      <c r="Q29" s="100"/>
      <c r="R29" s="100"/>
      <c r="S29" s="100"/>
      <c r="T29" s="99" t="s">
        <v>2</v>
      </c>
      <c r="U29" s="100"/>
      <c r="V29" s="100"/>
      <c r="W29" s="99">
        <f>IF(O29="","",SUM(IF($O29&lt;$Q29,"0","1"),IF($S29&lt;$U29,"0","1")))</f>
      </c>
      <c r="X29" s="101" t="s">
        <v>2</v>
      </c>
      <c r="Y29" s="99">
        <f>IF(O29="","",SUM(IF(O29&gt;Q29,"0","1"),IF(S29&gt;U29,"0","1")))</f>
      </c>
    </row>
    <row r="31" ht="12.75">
      <c r="C31" s="179" t="s">
        <v>157</v>
      </c>
    </row>
    <row r="32" spans="2:25" ht="12.75">
      <c r="B32" s="133"/>
      <c r="C32" s="145"/>
      <c r="N32" s="107"/>
      <c r="O32" s="100"/>
      <c r="P32" s="99"/>
      <c r="Q32" s="100"/>
      <c r="R32" s="100"/>
      <c r="S32" s="100"/>
      <c r="T32" s="99"/>
      <c r="U32" s="100"/>
      <c r="V32" s="100"/>
      <c r="W32" s="99">
        <f>IF(O32="","",SUM(IF($O32&lt;$Q32,"0","1"),IF($S32&lt;$U32,"0","1")))</f>
      </c>
      <c r="X32" s="99"/>
      <c r="Y32" s="99">
        <f>IF(O32="","",SUM(IF(O32&gt;Q32,"0","1"),IF(S32&gt;U32,"0","1")))</f>
      </c>
    </row>
    <row r="33" spans="2:25" ht="12.75">
      <c r="B33" s="133" t="s">
        <v>109</v>
      </c>
      <c r="C33" s="146">
        <v>1</v>
      </c>
      <c r="D33" s="189" t="str">
        <f>G16</f>
        <v>TV Vaihingen/Enz 1</v>
      </c>
      <c r="E33" s="189"/>
      <c r="F33" s="142" t="s">
        <v>2</v>
      </c>
      <c r="G33" s="142"/>
      <c r="H33" s="142" t="str">
        <f>G18</f>
        <v>TG Biberach</v>
      </c>
      <c r="I33" s="142"/>
      <c r="J33" s="142"/>
      <c r="K33" s="142"/>
      <c r="L33" s="142"/>
      <c r="M33" s="190" t="s">
        <v>130</v>
      </c>
      <c r="N33" s="107"/>
      <c r="O33" s="94"/>
      <c r="P33" s="99" t="s">
        <v>2</v>
      </c>
      <c r="Q33" s="100"/>
      <c r="R33" s="100"/>
      <c r="S33" s="94"/>
      <c r="T33" s="99" t="s">
        <v>2</v>
      </c>
      <c r="U33" s="100"/>
      <c r="V33" s="100"/>
      <c r="W33" s="99">
        <f>IF(O33="","",SUM(IF($O33&lt;$Q33,"0","1"),IF($S33&lt;$U33,"0","1")))</f>
      </c>
      <c r="X33" s="101" t="s">
        <v>2</v>
      </c>
      <c r="Y33" s="99">
        <f>IF(O33="","",SUM(IF(O33&gt;Q33,"0","1"),IF(S33&gt;U33,"0","1")))</f>
      </c>
    </row>
    <row r="34" spans="2:25" ht="12.75">
      <c r="B34" s="133" t="s">
        <v>109</v>
      </c>
      <c r="C34" s="146">
        <v>2</v>
      </c>
      <c r="D34" s="189" t="str">
        <f>G19</f>
        <v>TSV Gärtringen</v>
      </c>
      <c r="E34" s="189"/>
      <c r="F34" s="142" t="s">
        <v>2</v>
      </c>
      <c r="G34" s="142"/>
      <c r="H34" s="142" t="str">
        <f>G17</f>
        <v>TV Unterhaugstett</v>
      </c>
      <c r="I34" s="142"/>
      <c r="J34" s="142"/>
      <c r="K34" s="142"/>
      <c r="L34" s="142"/>
      <c r="M34" s="193" t="s">
        <v>133</v>
      </c>
      <c r="N34" s="107"/>
      <c r="O34" s="100"/>
      <c r="P34" s="99" t="s">
        <v>2</v>
      </c>
      <c r="Q34" s="100"/>
      <c r="R34" s="100"/>
      <c r="S34" s="100"/>
      <c r="T34" s="99" t="s">
        <v>2</v>
      </c>
      <c r="U34" s="100"/>
      <c r="V34" s="100"/>
      <c r="W34" s="99">
        <f>IF(O34="","",SUM(IF($O34&lt;$Q34,"0","1"),IF($S34&lt;$U34,"0","1")))</f>
      </c>
      <c r="X34" s="101" t="s">
        <v>2</v>
      </c>
      <c r="Y34" s="99">
        <f>IF(O34="","",SUM(IF(O34&gt;Q34,"0","1"),IF(S34&gt;U34,"0","1")))</f>
      </c>
    </row>
    <row r="36" spans="2:25" ht="12.75">
      <c r="B36" s="133" t="s">
        <v>109</v>
      </c>
      <c r="C36" s="146">
        <v>1</v>
      </c>
      <c r="D36" s="189" t="str">
        <f>G18</f>
        <v>TG Biberach</v>
      </c>
      <c r="E36" s="189"/>
      <c r="F36" s="142" t="s">
        <v>2</v>
      </c>
      <c r="G36" s="142"/>
      <c r="H36" s="142" t="str">
        <f>G20</f>
        <v>TV Vaihingen/Enz 2</v>
      </c>
      <c r="I36" s="142"/>
      <c r="J36" s="142"/>
      <c r="K36" s="142"/>
      <c r="L36" s="142"/>
      <c r="M36" s="142" t="s">
        <v>75</v>
      </c>
      <c r="N36" s="107"/>
      <c r="O36" s="100"/>
      <c r="P36" s="99" t="s">
        <v>2</v>
      </c>
      <c r="Q36" s="100"/>
      <c r="R36" s="100"/>
      <c r="S36" s="100"/>
      <c r="T36" s="99" t="s">
        <v>2</v>
      </c>
      <c r="U36" s="100"/>
      <c r="V36" s="100"/>
      <c r="W36" s="99">
        <f>IF(O36="","",SUM(IF($O36&lt;$Q36,"0","1"),IF($S36&lt;$U36,"0","1")))</f>
      </c>
      <c r="X36" s="101" t="s">
        <v>2</v>
      </c>
      <c r="Y36" s="99">
        <f>IF(O36="","",SUM(IF(O36&gt;Q36,"0","1"),IF(S36&gt;U36,"0","1")))</f>
      </c>
    </row>
    <row r="37" spans="2:25" ht="12.75">
      <c r="B37" s="133" t="s">
        <v>71</v>
      </c>
      <c r="C37" s="146">
        <v>2</v>
      </c>
      <c r="D37" s="187" t="str">
        <f>C18</f>
        <v>NLV Vaihingen</v>
      </c>
      <c r="E37" s="191"/>
      <c r="F37" s="143" t="s">
        <v>2</v>
      </c>
      <c r="G37" s="143"/>
      <c r="H37" s="192" t="str">
        <f>C16</f>
        <v>TSV Niedernhall</v>
      </c>
      <c r="I37" s="192"/>
      <c r="J37" s="192"/>
      <c r="K37" s="143"/>
      <c r="L37" s="143"/>
      <c r="M37" s="192" t="s">
        <v>93</v>
      </c>
      <c r="N37" s="107"/>
      <c r="O37" s="100"/>
      <c r="P37" s="99" t="s">
        <v>2</v>
      </c>
      <c r="Q37" s="100"/>
      <c r="R37" s="100"/>
      <c r="S37" s="100"/>
      <c r="T37" s="99" t="s">
        <v>2</v>
      </c>
      <c r="U37" s="100"/>
      <c r="V37" s="100"/>
      <c r="W37" s="99">
        <f>IF(O37="","",SUM(IF($O37&lt;$Q37,"0","1"),IF($S37&lt;$U37,"0","1")))</f>
      </c>
      <c r="X37" s="101" t="s">
        <v>2</v>
      </c>
      <c r="Y37" s="99">
        <f>IF(O37="","",SUM(IF(O37&gt;Q37,"0","1"),IF(S37&gt;U37,"0","1")))</f>
      </c>
    </row>
    <row r="39" ht="12.75">
      <c r="C39" s="179" t="s">
        <v>157</v>
      </c>
    </row>
    <row r="40" spans="2:25" ht="12.75">
      <c r="B40" s="133"/>
      <c r="C40" s="146"/>
      <c r="N40" s="107"/>
      <c r="O40" s="100"/>
      <c r="P40" s="99"/>
      <c r="Q40" s="100"/>
      <c r="R40" s="100"/>
      <c r="S40" s="100"/>
      <c r="T40" s="99"/>
      <c r="U40" s="100"/>
      <c r="V40" s="100"/>
      <c r="W40" s="99">
        <f aca="true" t="shared" si="0" ref="W40:W45">IF(O40="","",SUM(IF($O40&lt;$Q40,"0","1"),IF($S40&lt;$U40,"0","1")))</f>
      </c>
      <c r="X40" s="99"/>
      <c r="Y40" s="99">
        <f aca="true" t="shared" si="1" ref="Y40:Y45">IF(O40="","",SUM(IF(O40&gt;Q40,"0","1"),IF(S40&gt;U40,"0","1")))</f>
      </c>
    </row>
    <row r="41" spans="2:25" ht="12.75">
      <c r="B41" s="133" t="s">
        <v>109</v>
      </c>
      <c r="C41" s="146">
        <v>1</v>
      </c>
      <c r="D41" s="189" t="str">
        <f>G19</f>
        <v>TSV Gärtringen</v>
      </c>
      <c r="E41" s="189"/>
      <c r="F41" s="142" t="s">
        <v>2</v>
      </c>
      <c r="G41" s="142"/>
      <c r="H41" s="142" t="str">
        <f>G16</f>
        <v>TV Vaihingen/Enz 1</v>
      </c>
      <c r="I41" s="142"/>
      <c r="J41" s="142"/>
      <c r="K41" s="142"/>
      <c r="L41" s="142"/>
      <c r="M41" s="190" t="s">
        <v>94</v>
      </c>
      <c r="N41" s="107"/>
      <c r="O41" s="100"/>
      <c r="P41" s="99" t="s">
        <v>2</v>
      </c>
      <c r="Q41" s="100"/>
      <c r="R41" s="100"/>
      <c r="S41" s="100"/>
      <c r="T41" s="99" t="s">
        <v>2</v>
      </c>
      <c r="U41" s="100"/>
      <c r="V41" s="100"/>
      <c r="W41" s="99">
        <f t="shared" si="0"/>
      </c>
      <c r="X41" s="101" t="s">
        <v>2</v>
      </c>
      <c r="Y41" s="99">
        <f t="shared" si="1"/>
      </c>
    </row>
    <row r="42" spans="2:25" ht="12.75">
      <c r="B42" s="133" t="s">
        <v>71</v>
      </c>
      <c r="C42" s="146">
        <v>2</v>
      </c>
      <c r="D42" s="187" t="str">
        <f>C18</f>
        <v>NLV Vaihingen</v>
      </c>
      <c r="E42" s="191"/>
      <c r="F42" s="143" t="s">
        <v>2</v>
      </c>
      <c r="G42" s="143"/>
      <c r="H42" s="192" t="str">
        <f>C17</f>
        <v>TSV Grafenau</v>
      </c>
      <c r="I42" s="192"/>
      <c r="J42" s="192"/>
      <c r="K42" s="143"/>
      <c r="L42" s="143"/>
      <c r="M42" s="192" t="s">
        <v>81</v>
      </c>
      <c r="N42" s="107"/>
      <c r="O42" s="100"/>
      <c r="P42" s="99" t="s">
        <v>2</v>
      </c>
      <c r="Q42" s="100"/>
      <c r="R42" s="100"/>
      <c r="S42" s="100"/>
      <c r="T42" s="99" t="s">
        <v>2</v>
      </c>
      <c r="U42" s="100"/>
      <c r="V42" s="100"/>
      <c r="W42" s="99">
        <f t="shared" si="0"/>
      </c>
      <c r="X42" s="101" t="s">
        <v>2</v>
      </c>
      <c r="Y42" s="99">
        <f t="shared" si="1"/>
      </c>
    </row>
    <row r="43" spans="2:25" ht="12.75">
      <c r="B43" s="133"/>
      <c r="C43" s="146"/>
      <c r="D43" s="176"/>
      <c r="E43" s="176"/>
      <c r="F43" s="10"/>
      <c r="G43" s="10"/>
      <c r="H43" s="10"/>
      <c r="I43" s="10"/>
      <c r="J43" s="10"/>
      <c r="K43" s="10"/>
      <c r="L43" s="10"/>
      <c r="M43" s="10"/>
      <c r="N43" s="107"/>
      <c r="O43" s="100"/>
      <c r="P43" s="99"/>
      <c r="Q43" s="100"/>
      <c r="R43" s="100"/>
      <c r="S43" s="100"/>
      <c r="T43" s="99"/>
      <c r="U43" s="100"/>
      <c r="V43" s="100"/>
      <c r="W43" s="99">
        <f t="shared" si="0"/>
      </c>
      <c r="X43" s="99"/>
      <c r="Y43" s="99">
        <f t="shared" si="1"/>
      </c>
    </row>
    <row r="44" spans="2:25" ht="12.75">
      <c r="B44" s="133" t="s">
        <v>109</v>
      </c>
      <c r="C44" s="146">
        <v>1</v>
      </c>
      <c r="D44" s="189" t="str">
        <f>G17</f>
        <v>TV Unterhaugstett</v>
      </c>
      <c r="E44" s="189"/>
      <c r="F44" s="142" t="s">
        <v>2</v>
      </c>
      <c r="G44" s="142"/>
      <c r="H44" s="142" t="str">
        <f>G18</f>
        <v>TG Biberach</v>
      </c>
      <c r="I44" s="142"/>
      <c r="J44" s="142"/>
      <c r="K44" s="142"/>
      <c r="L44" s="142"/>
      <c r="M44" s="142" t="s">
        <v>132</v>
      </c>
      <c r="N44" s="107"/>
      <c r="O44" s="100"/>
      <c r="P44" s="99" t="s">
        <v>2</v>
      </c>
      <c r="Q44" s="100"/>
      <c r="R44" s="100"/>
      <c r="S44" s="100"/>
      <c r="T44" s="99" t="s">
        <v>2</v>
      </c>
      <c r="U44" s="100"/>
      <c r="V44" s="100"/>
      <c r="W44" s="99">
        <f t="shared" si="0"/>
      </c>
      <c r="X44" s="101" t="s">
        <v>2</v>
      </c>
      <c r="Y44" s="99">
        <f t="shared" si="1"/>
      </c>
    </row>
    <row r="45" spans="2:25" ht="12.75">
      <c r="B45" s="133" t="s">
        <v>71</v>
      </c>
      <c r="C45" s="146">
        <v>2</v>
      </c>
      <c r="D45" s="187" t="str">
        <f>C17</f>
        <v>TSV Grafenau</v>
      </c>
      <c r="E45" s="191"/>
      <c r="F45" s="143" t="s">
        <v>2</v>
      </c>
      <c r="G45" s="143"/>
      <c r="H45" s="192" t="str">
        <f>C16</f>
        <v>TSV Niedernhall</v>
      </c>
      <c r="I45" s="192"/>
      <c r="J45" s="192"/>
      <c r="K45" s="143"/>
      <c r="L45" s="143"/>
      <c r="M45" s="192" t="s">
        <v>131</v>
      </c>
      <c r="N45" s="107"/>
      <c r="O45" s="100"/>
      <c r="P45" s="99" t="s">
        <v>2</v>
      </c>
      <c r="Q45" s="100"/>
      <c r="R45" s="100"/>
      <c r="S45" s="100"/>
      <c r="T45" s="99" t="s">
        <v>2</v>
      </c>
      <c r="U45" s="100"/>
      <c r="V45" s="100"/>
      <c r="W45" s="99">
        <f t="shared" si="0"/>
      </c>
      <c r="X45" s="101" t="s">
        <v>2</v>
      </c>
      <c r="Y45" s="99">
        <f t="shared" si="1"/>
      </c>
    </row>
    <row r="47" ht="12.75">
      <c r="C47" s="179" t="s">
        <v>157</v>
      </c>
    </row>
    <row r="48" spans="2:25" ht="12.75">
      <c r="B48" s="133"/>
      <c r="C48" s="146"/>
      <c r="D48" s="176"/>
      <c r="E48" s="176"/>
      <c r="F48" s="10"/>
      <c r="G48" s="10"/>
      <c r="H48" s="10"/>
      <c r="I48" s="10"/>
      <c r="J48" s="10"/>
      <c r="K48" s="10"/>
      <c r="L48" s="10"/>
      <c r="M48" s="10"/>
      <c r="N48" s="107"/>
      <c r="O48" s="100"/>
      <c r="P48" s="99"/>
      <c r="Q48" s="100"/>
      <c r="R48" s="100"/>
      <c r="S48" s="100"/>
      <c r="T48" s="99"/>
      <c r="U48" s="100"/>
      <c r="V48" s="100"/>
      <c r="W48" s="99">
        <f aca="true" t="shared" si="2" ref="W48:W53">IF(O48="","",SUM(IF($O48&lt;$Q48,"0","1"),IF($S48&lt;$U48,"0","1")))</f>
      </c>
      <c r="X48" s="99"/>
      <c r="Y48" s="99">
        <f aca="true" t="shared" si="3" ref="Y48:Y53">IF(O48="","",SUM(IF(O48&gt;Q48,"0","1"),IF(S48&gt;U48,"0","1")))</f>
      </c>
    </row>
    <row r="49" spans="2:25" ht="12.75">
      <c r="B49" s="133" t="s">
        <v>109</v>
      </c>
      <c r="C49" s="146">
        <v>1</v>
      </c>
      <c r="D49" s="189" t="str">
        <f>G20</f>
        <v>TV Vaihingen/Enz 2</v>
      </c>
      <c r="E49" s="189"/>
      <c r="F49" s="142" t="s">
        <v>2</v>
      </c>
      <c r="G49" s="142"/>
      <c r="H49" s="142" t="str">
        <f>G19</f>
        <v>TSV Gärtringen</v>
      </c>
      <c r="I49" s="142"/>
      <c r="J49" s="142"/>
      <c r="K49" s="142"/>
      <c r="L49" s="142"/>
      <c r="M49" s="142" t="s">
        <v>81</v>
      </c>
      <c r="N49" s="107"/>
      <c r="O49" s="100"/>
      <c r="P49" s="99" t="s">
        <v>2</v>
      </c>
      <c r="Q49" s="100"/>
      <c r="R49" s="100"/>
      <c r="S49" s="100"/>
      <c r="T49" s="99" t="s">
        <v>2</v>
      </c>
      <c r="U49" s="100"/>
      <c r="V49" s="100"/>
      <c r="W49" s="99">
        <f t="shared" si="2"/>
      </c>
      <c r="X49" s="101" t="s">
        <v>2</v>
      </c>
      <c r="Y49" s="99">
        <f t="shared" si="3"/>
      </c>
    </row>
    <row r="50" spans="2:25" ht="12.75">
      <c r="B50" s="133" t="s">
        <v>71</v>
      </c>
      <c r="C50" s="146">
        <v>2</v>
      </c>
      <c r="D50" s="187" t="str">
        <f>C17</f>
        <v>TSV Grafenau</v>
      </c>
      <c r="E50" s="191"/>
      <c r="F50" s="143" t="s">
        <v>2</v>
      </c>
      <c r="G50" s="143"/>
      <c r="H50" s="192" t="str">
        <f>C18</f>
        <v>NLV Vaihingen</v>
      </c>
      <c r="I50" s="192"/>
      <c r="J50" s="192"/>
      <c r="K50" s="143"/>
      <c r="L50" s="143"/>
      <c r="M50" s="143" t="s">
        <v>75</v>
      </c>
      <c r="N50" s="107"/>
      <c r="O50" s="100"/>
      <c r="P50" s="99" t="s">
        <v>2</v>
      </c>
      <c r="Q50" s="100"/>
      <c r="R50" s="100"/>
      <c r="S50" s="100"/>
      <c r="T50" s="99" t="s">
        <v>2</v>
      </c>
      <c r="U50" s="100"/>
      <c r="V50" s="100"/>
      <c r="W50" s="99">
        <f t="shared" si="2"/>
      </c>
      <c r="X50" s="101" t="s">
        <v>2</v>
      </c>
      <c r="Y50" s="99">
        <f t="shared" si="3"/>
      </c>
    </row>
    <row r="51" spans="2:25" ht="12.75">
      <c r="B51" s="133"/>
      <c r="C51" s="146"/>
      <c r="N51" s="107"/>
      <c r="O51" s="100"/>
      <c r="W51" s="99">
        <f t="shared" si="2"/>
      </c>
      <c r="Y51" s="99">
        <f t="shared" si="3"/>
      </c>
    </row>
    <row r="52" spans="2:25" ht="12.75">
      <c r="B52" s="133" t="s">
        <v>109</v>
      </c>
      <c r="C52" s="146">
        <v>1</v>
      </c>
      <c r="D52" s="134" t="str">
        <f>G16</f>
        <v>TV Vaihingen/Enz 1</v>
      </c>
      <c r="E52" s="134"/>
      <c r="F52" s="135" t="s">
        <v>2</v>
      </c>
      <c r="G52" s="135"/>
      <c r="H52" s="134" t="str">
        <f>G17</f>
        <v>TV Unterhaugstett</v>
      </c>
      <c r="I52" s="134"/>
      <c r="J52" s="134"/>
      <c r="K52" s="134"/>
      <c r="L52" s="134"/>
      <c r="M52" s="134" t="s">
        <v>130</v>
      </c>
      <c r="O52" s="100"/>
      <c r="P52" s="99" t="s">
        <v>2</v>
      </c>
      <c r="Q52" s="100"/>
      <c r="R52" s="100"/>
      <c r="S52" s="100"/>
      <c r="T52" s="99" t="s">
        <v>2</v>
      </c>
      <c r="U52" s="100"/>
      <c r="V52" s="100"/>
      <c r="W52" s="99">
        <f t="shared" si="2"/>
      </c>
      <c r="X52" s="101" t="s">
        <v>2</v>
      </c>
      <c r="Y52" s="99">
        <f t="shared" si="3"/>
      </c>
    </row>
    <row r="53" spans="2:25" ht="12.75">
      <c r="B53" s="133" t="s">
        <v>71</v>
      </c>
      <c r="C53" s="146">
        <v>2</v>
      </c>
      <c r="D53" s="187" t="str">
        <f>C16</f>
        <v>TSV Niedernhall</v>
      </c>
      <c r="E53" s="191"/>
      <c r="F53" s="143" t="s">
        <v>2</v>
      </c>
      <c r="G53" s="143"/>
      <c r="H53" s="192" t="str">
        <f>C18</f>
        <v>NLV Vaihingen</v>
      </c>
      <c r="I53" s="192"/>
      <c r="J53" s="192"/>
      <c r="K53" s="143"/>
      <c r="L53" s="143"/>
      <c r="M53" s="143" t="s">
        <v>133</v>
      </c>
      <c r="O53" s="100"/>
      <c r="P53" s="99" t="s">
        <v>2</v>
      </c>
      <c r="Q53" s="100"/>
      <c r="R53" s="100"/>
      <c r="S53" s="100"/>
      <c r="T53" s="99" t="s">
        <v>2</v>
      </c>
      <c r="U53" s="100"/>
      <c r="V53" s="100"/>
      <c r="W53" s="99">
        <f t="shared" si="2"/>
      </c>
      <c r="X53" s="101" t="s">
        <v>2</v>
      </c>
      <c r="Y53" s="99">
        <f t="shared" si="3"/>
      </c>
    </row>
    <row r="56" spans="1:25" ht="17.25" customHeight="1">
      <c r="A56" s="89" t="s">
        <v>154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114"/>
      <c r="O56" s="94"/>
      <c r="P56" s="95"/>
      <c r="Q56" s="94"/>
      <c r="R56" s="94"/>
      <c r="S56" s="94"/>
      <c r="T56" s="95"/>
      <c r="U56" s="94"/>
      <c r="V56" s="94"/>
      <c r="W56" s="95"/>
      <c r="X56" s="95"/>
      <c r="Y56" s="95"/>
    </row>
    <row r="57" spans="1:25" ht="17.25" customHeight="1">
      <c r="A57" s="89"/>
      <c r="C57" s="170" t="s">
        <v>143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  <c r="O57" s="173"/>
      <c r="P57" s="174" t="s">
        <v>0</v>
      </c>
      <c r="Q57" s="173"/>
      <c r="R57" s="173"/>
      <c r="S57" s="173"/>
      <c r="T57" s="174"/>
      <c r="U57" s="173"/>
      <c r="V57" s="173"/>
      <c r="W57" s="174"/>
      <c r="X57" s="174" t="s">
        <v>1</v>
      </c>
      <c r="Y57" s="174"/>
    </row>
    <row r="58" spans="1:25" ht="17.25" customHeight="1">
      <c r="A58" s="88"/>
      <c r="J58" s="147"/>
      <c r="K58" s="86"/>
      <c r="L58" s="88"/>
      <c r="M58" s="88"/>
      <c r="N58" s="116"/>
      <c r="O58" s="102"/>
      <c r="P58" s="99"/>
      <c r="Q58" s="102"/>
      <c r="R58" s="102"/>
      <c r="S58" s="102"/>
      <c r="T58" s="99"/>
      <c r="U58" s="102"/>
      <c r="V58" s="102"/>
      <c r="W58" s="102"/>
      <c r="X58" s="99"/>
      <c r="Y58" s="102"/>
    </row>
    <row r="59" spans="2:25" ht="12.75">
      <c r="B59" s="47"/>
      <c r="C59" s="194" t="str">
        <f>C16</f>
        <v>TSV Niedernhall</v>
      </c>
      <c r="E59" s="87"/>
      <c r="F59" s="88"/>
      <c r="G59" s="71"/>
      <c r="H59" s="71"/>
      <c r="I59" s="71"/>
      <c r="N59" s="116"/>
      <c r="O59" s="161"/>
      <c r="P59" s="162" t="s">
        <v>2</v>
      </c>
      <c r="Q59" s="161"/>
      <c r="R59" s="102"/>
      <c r="S59" s="102"/>
      <c r="T59" s="99"/>
      <c r="U59" s="102"/>
      <c r="V59" s="102"/>
      <c r="W59" s="161"/>
      <c r="X59" s="162" t="s">
        <v>2</v>
      </c>
      <c r="Y59" s="161"/>
    </row>
    <row r="60" spans="2:25" ht="12.75">
      <c r="B60" s="11"/>
      <c r="C60" s="195" t="str">
        <f>C17</f>
        <v>TSV Grafenau</v>
      </c>
      <c r="G60" s="160"/>
      <c r="H60" s="160"/>
      <c r="I60" s="160"/>
      <c r="N60" s="116"/>
      <c r="O60" s="161"/>
      <c r="P60" s="162" t="s">
        <v>2</v>
      </c>
      <c r="Q60" s="161"/>
      <c r="R60" s="102"/>
      <c r="S60" s="102"/>
      <c r="T60" s="99"/>
      <c r="U60" s="102"/>
      <c r="V60" s="102"/>
      <c r="W60" s="161"/>
      <c r="X60" s="162" t="s">
        <v>2</v>
      </c>
      <c r="Y60" s="161"/>
    </row>
    <row r="61" spans="2:25" ht="12.75">
      <c r="B61" s="11"/>
      <c r="C61" s="195" t="str">
        <f>C18</f>
        <v>NLV Vaihingen</v>
      </c>
      <c r="G61" s="160"/>
      <c r="H61" s="160"/>
      <c r="I61" s="160"/>
      <c r="N61" s="116"/>
      <c r="O61" s="161"/>
      <c r="P61" s="162" t="s">
        <v>2</v>
      </c>
      <c r="Q61" s="161"/>
      <c r="R61" s="102"/>
      <c r="S61" s="102"/>
      <c r="T61" s="99"/>
      <c r="U61" s="102"/>
      <c r="V61" s="102"/>
      <c r="W61" s="161"/>
      <c r="X61" s="162" t="s">
        <v>2</v>
      </c>
      <c r="Y61" s="161"/>
    </row>
    <row r="62" spans="3:25" ht="12.75">
      <c r="C62" s="2"/>
      <c r="O62" s="161"/>
      <c r="P62" s="162"/>
      <c r="Q62" s="161"/>
      <c r="R62" s="102"/>
      <c r="S62" s="102"/>
      <c r="T62" s="99"/>
      <c r="U62" s="102"/>
      <c r="V62" s="102"/>
      <c r="W62" s="161"/>
      <c r="X62" s="162"/>
      <c r="Y62" s="161"/>
    </row>
    <row r="63" spans="3:25" ht="12.75">
      <c r="C63" s="2"/>
      <c r="O63" s="161"/>
      <c r="P63" s="162"/>
      <c r="Q63" s="161"/>
      <c r="R63" s="102"/>
      <c r="S63" s="102"/>
      <c r="T63" s="99"/>
      <c r="U63" s="102"/>
      <c r="V63" s="102"/>
      <c r="W63" s="161"/>
      <c r="X63" s="162"/>
      <c r="Y63" s="161"/>
    </row>
    <row r="64" spans="2:25" ht="12.75">
      <c r="B64" s="11"/>
      <c r="C64" s="2" t="str">
        <f>G16</f>
        <v>TV Vaihingen/Enz 1</v>
      </c>
      <c r="G64" s="160"/>
      <c r="H64" s="160"/>
      <c r="I64" s="160"/>
      <c r="J64" s="160"/>
      <c r="O64" s="161"/>
      <c r="P64" s="162" t="s">
        <v>2</v>
      </c>
      <c r="Q64" s="161"/>
      <c r="R64" s="102"/>
      <c r="S64" s="102"/>
      <c r="T64" s="99"/>
      <c r="U64" s="102"/>
      <c r="V64" s="102"/>
      <c r="W64" s="161"/>
      <c r="X64" s="162" t="s">
        <v>2</v>
      </c>
      <c r="Y64" s="161"/>
    </row>
    <row r="65" spans="2:25" ht="12.75">
      <c r="B65" s="11"/>
      <c r="C65" s="2" t="str">
        <f>G17</f>
        <v>TV Unterhaugstett</v>
      </c>
      <c r="G65" s="160"/>
      <c r="H65" s="160"/>
      <c r="I65" s="160"/>
      <c r="J65" s="160"/>
      <c r="O65" s="161"/>
      <c r="P65" s="162" t="s">
        <v>2</v>
      </c>
      <c r="Q65" s="161"/>
      <c r="R65" s="102"/>
      <c r="S65" s="102"/>
      <c r="T65" s="99"/>
      <c r="U65" s="102"/>
      <c r="V65" s="102"/>
      <c r="W65" s="161"/>
      <c r="X65" s="162" t="s">
        <v>2</v>
      </c>
      <c r="Y65" s="161"/>
    </row>
    <row r="66" spans="2:25" ht="12.75">
      <c r="B66" s="11"/>
      <c r="C66" s="2" t="str">
        <f>G18</f>
        <v>TG Biberach</v>
      </c>
      <c r="G66" s="160"/>
      <c r="H66" s="160"/>
      <c r="I66" s="160"/>
      <c r="J66" s="160"/>
      <c r="O66" s="163"/>
      <c r="P66" s="162" t="s">
        <v>2</v>
      </c>
      <c r="Q66" s="163"/>
      <c r="W66" s="161"/>
      <c r="X66" s="162" t="s">
        <v>2</v>
      </c>
      <c r="Y66" s="163"/>
    </row>
    <row r="67" spans="2:25" ht="12.75">
      <c r="B67" s="11"/>
      <c r="C67" s="2" t="str">
        <f>G19</f>
        <v>TSV Gärtringen</v>
      </c>
      <c r="G67" s="160"/>
      <c r="H67" s="160"/>
      <c r="I67" s="160"/>
      <c r="J67" s="160"/>
      <c r="O67" s="163"/>
      <c r="P67" s="162" t="s">
        <v>2</v>
      </c>
      <c r="Q67" s="163"/>
      <c r="W67" s="161"/>
      <c r="X67" s="162" t="s">
        <v>2</v>
      </c>
      <c r="Y67" s="163"/>
    </row>
    <row r="68" spans="2:25" ht="12.75">
      <c r="B68" s="11"/>
      <c r="C68" s="2" t="str">
        <f>G20</f>
        <v>TV Vaihingen/Enz 2</v>
      </c>
      <c r="G68" s="160"/>
      <c r="H68" s="160"/>
      <c r="I68" s="160"/>
      <c r="J68" s="160"/>
      <c r="O68" s="163"/>
      <c r="P68" s="162" t="s">
        <v>2</v>
      </c>
      <c r="Q68" s="163"/>
      <c r="W68" s="161"/>
      <c r="X68" s="162" t="s">
        <v>2</v>
      </c>
      <c r="Y68" s="163"/>
    </row>
  </sheetData>
  <sheetProtection/>
  <mergeCells count="2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2:B12"/>
    <mergeCell ref="A13:B13"/>
    <mergeCell ref="A14:B14"/>
    <mergeCell ref="A3:B3"/>
    <mergeCell ref="C3:E3"/>
    <mergeCell ref="A4:B4"/>
    <mergeCell ref="A5:B5"/>
    <mergeCell ref="A6:B6"/>
    <mergeCell ref="A7:B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P37"/>
  <sheetViews>
    <sheetView zoomScale="90" zoomScaleNormal="90" zoomScalePageLayoutView="0" workbookViewId="0" topLeftCell="A1">
      <selection activeCell="U18" sqref="U18"/>
    </sheetView>
  </sheetViews>
  <sheetFormatPr defaultColWidth="11.421875" defaultRowHeight="12.75"/>
  <cols>
    <col min="1" max="1" width="0.2890625" style="0" customWidth="1"/>
    <col min="2" max="3" width="3.57421875" style="0" customWidth="1"/>
    <col min="9" max="9" width="2.140625" style="0" customWidth="1"/>
    <col min="15" max="16" width="3.57421875" style="0" customWidth="1"/>
  </cols>
  <sheetData>
    <row r="1" ht="1.5" customHeight="1" thickBot="1"/>
    <row r="2" spans="2:16" ht="18.75" customHeight="1"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</row>
    <row r="3" spans="2:16" ht="27.75" customHeight="1">
      <c r="B3" s="236"/>
      <c r="C3" s="268" t="s">
        <v>175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38"/>
    </row>
    <row r="4" spans="2:16" ht="8.25" customHeight="1">
      <c r="B4" s="236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38"/>
    </row>
    <row r="5" spans="2:16" ht="18.75" customHeight="1"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</row>
    <row r="6" spans="2:16" ht="15.75" thickBot="1">
      <c r="B6" s="236"/>
      <c r="C6" s="237"/>
      <c r="D6" s="217" t="s">
        <v>167</v>
      </c>
      <c r="E6" s="218"/>
      <c r="F6" s="218"/>
      <c r="G6" s="218"/>
      <c r="H6" s="219"/>
      <c r="I6" s="237"/>
      <c r="J6" s="237"/>
      <c r="K6" s="237"/>
      <c r="L6" s="237"/>
      <c r="M6" s="237"/>
      <c r="N6" s="237"/>
      <c r="O6" s="237"/>
      <c r="P6" s="238"/>
    </row>
    <row r="7" spans="2:16" ht="7.5" customHeight="1" thickTop="1">
      <c r="B7" s="236"/>
      <c r="C7" s="237"/>
      <c r="D7" s="220"/>
      <c r="E7" s="205"/>
      <c r="F7" s="205"/>
      <c r="G7" s="205"/>
      <c r="H7" s="221"/>
      <c r="I7" s="237"/>
      <c r="J7" s="237"/>
      <c r="K7" s="237"/>
      <c r="L7" s="237"/>
      <c r="M7" s="237"/>
      <c r="N7" s="237"/>
      <c r="O7" s="237"/>
      <c r="P7" s="238"/>
    </row>
    <row r="8" spans="2:16" ht="12.75">
      <c r="B8" s="236"/>
      <c r="C8" s="237"/>
      <c r="D8" s="222" t="s">
        <v>25</v>
      </c>
      <c r="E8" s="266" t="s">
        <v>132</v>
      </c>
      <c r="F8" s="266"/>
      <c r="G8" s="266"/>
      <c r="H8" s="221"/>
      <c r="I8" s="237"/>
      <c r="J8" s="237"/>
      <c r="K8" s="237"/>
      <c r="L8" s="237"/>
      <c r="M8" s="237"/>
      <c r="N8" s="237"/>
      <c r="O8" s="237"/>
      <c r="P8" s="238"/>
    </row>
    <row r="9" spans="2:16" ht="12.75">
      <c r="B9" s="236"/>
      <c r="C9" s="237"/>
      <c r="D9" s="222" t="s">
        <v>26</v>
      </c>
      <c r="E9" s="266" t="s">
        <v>75</v>
      </c>
      <c r="F9" s="266"/>
      <c r="G9" s="266"/>
      <c r="H9" s="221"/>
      <c r="I9" s="237"/>
      <c r="J9" s="237"/>
      <c r="K9" s="237"/>
      <c r="L9" s="237"/>
      <c r="M9" s="237"/>
      <c r="N9" s="237"/>
      <c r="O9" s="237"/>
      <c r="P9" s="238"/>
    </row>
    <row r="10" spans="2:16" ht="12.75">
      <c r="B10" s="236"/>
      <c r="C10" s="237"/>
      <c r="D10" s="222" t="s">
        <v>31</v>
      </c>
      <c r="E10" s="266" t="s">
        <v>81</v>
      </c>
      <c r="F10" s="266"/>
      <c r="G10" s="266"/>
      <c r="H10" s="221"/>
      <c r="I10" s="237"/>
      <c r="J10" s="237"/>
      <c r="K10" s="237"/>
      <c r="L10" s="237"/>
      <c r="M10" s="237"/>
      <c r="N10" s="237"/>
      <c r="O10" s="237"/>
      <c r="P10" s="238"/>
    </row>
    <row r="11" spans="2:16" ht="12.75">
      <c r="B11" s="236"/>
      <c r="C11" s="237"/>
      <c r="D11" s="222" t="s">
        <v>36</v>
      </c>
      <c r="E11" s="266" t="s">
        <v>93</v>
      </c>
      <c r="F11" s="266"/>
      <c r="G11" s="266"/>
      <c r="H11" s="221"/>
      <c r="I11" s="237"/>
      <c r="J11" s="237"/>
      <c r="K11" s="237"/>
      <c r="L11" s="237"/>
      <c r="M11" s="237"/>
      <c r="N11" s="237"/>
      <c r="O11" s="237"/>
      <c r="P11" s="238"/>
    </row>
    <row r="12" spans="2:16" ht="12.75">
      <c r="B12" s="236"/>
      <c r="C12" s="237"/>
      <c r="D12" s="222" t="s">
        <v>41</v>
      </c>
      <c r="E12" s="266" t="s">
        <v>133</v>
      </c>
      <c r="F12" s="266"/>
      <c r="G12" s="266"/>
      <c r="H12" s="221"/>
      <c r="I12" s="237"/>
      <c r="J12" s="237"/>
      <c r="K12" s="237"/>
      <c r="L12" s="237"/>
      <c r="M12" s="237"/>
      <c r="N12" s="237"/>
      <c r="O12" s="237"/>
      <c r="P12" s="238"/>
    </row>
    <row r="13" spans="2:16" ht="12.75">
      <c r="B13" s="236"/>
      <c r="C13" s="237"/>
      <c r="D13" s="222" t="s">
        <v>164</v>
      </c>
      <c r="E13" s="266" t="s">
        <v>131</v>
      </c>
      <c r="F13" s="266"/>
      <c r="G13" s="266"/>
      <c r="H13" s="221"/>
      <c r="I13" s="237"/>
      <c r="J13" s="237"/>
      <c r="K13" s="237"/>
      <c r="L13" s="237"/>
      <c r="M13" s="237"/>
      <c r="N13" s="237"/>
      <c r="O13" s="237"/>
      <c r="P13" s="238"/>
    </row>
    <row r="14" spans="2:16" ht="12.75">
      <c r="B14" s="236"/>
      <c r="C14" s="237"/>
      <c r="D14" s="222" t="s">
        <v>165</v>
      </c>
      <c r="E14" s="266" t="s">
        <v>94</v>
      </c>
      <c r="F14" s="266"/>
      <c r="G14" s="266"/>
      <c r="H14" s="221"/>
      <c r="I14" s="237"/>
      <c r="J14" s="237"/>
      <c r="K14" s="237"/>
      <c r="L14" s="237"/>
      <c r="M14" s="237"/>
      <c r="N14" s="237"/>
      <c r="O14" s="237"/>
      <c r="P14" s="238"/>
    </row>
    <row r="15" spans="2:16" ht="12.75">
      <c r="B15" s="236"/>
      <c r="C15" s="237"/>
      <c r="D15" s="223" t="s">
        <v>166</v>
      </c>
      <c r="E15" s="267" t="s">
        <v>130</v>
      </c>
      <c r="F15" s="267"/>
      <c r="G15" s="267"/>
      <c r="H15" s="224"/>
      <c r="I15" s="237"/>
      <c r="J15" s="237"/>
      <c r="K15" s="237"/>
      <c r="L15" s="237"/>
      <c r="M15" s="237"/>
      <c r="N15" s="237"/>
      <c r="O15" s="237"/>
      <c r="P15" s="238"/>
    </row>
    <row r="16" spans="2:16" ht="12.75">
      <c r="B16" s="236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</row>
    <row r="17" spans="2:16" ht="12.75"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</row>
    <row r="18" spans="2:16" ht="12.75"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</row>
    <row r="19" spans="2:16" ht="15.75" thickBot="1">
      <c r="B19" s="236"/>
      <c r="C19" s="237"/>
      <c r="D19" s="225" t="s">
        <v>168</v>
      </c>
      <c r="E19" s="226"/>
      <c r="F19" s="226"/>
      <c r="G19" s="226"/>
      <c r="H19" s="227"/>
      <c r="I19" s="237"/>
      <c r="J19" s="237"/>
      <c r="K19" s="237"/>
      <c r="L19" s="237"/>
      <c r="M19" s="237"/>
      <c r="N19" s="237"/>
      <c r="O19" s="237"/>
      <c r="P19" s="238"/>
    </row>
    <row r="20" spans="2:16" ht="7.5" customHeight="1" thickTop="1">
      <c r="B20" s="236"/>
      <c r="C20" s="237"/>
      <c r="D20" s="201"/>
      <c r="E20" s="202"/>
      <c r="F20" s="202"/>
      <c r="G20" s="202"/>
      <c r="H20" s="203"/>
      <c r="I20" s="237"/>
      <c r="J20" s="237"/>
      <c r="K20" s="237"/>
      <c r="L20" s="237"/>
      <c r="M20" s="237"/>
      <c r="N20" s="237"/>
      <c r="O20" s="237"/>
      <c r="P20" s="238"/>
    </row>
    <row r="21" spans="2:16" ht="12.75">
      <c r="B21" s="236"/>
      <c r="C21" s="237"/>
      <c r="D21" s="222" t="s">
        <v>25</v>
      </c>
      <c r="E21" s="263" t="s">
        <v>93</v>
      </c>
      <c r="F21" s="263"/>
      <c r="G21" s="263"/>
      <c r="H21" s="203"/>
      <c r="I21" s="237"/>
      <c r="J21" s="237"/>
      <c r="K21" s="237"/>
      <c r="L21" s="237"/>
      <c r="M21" s="237"/>
      <c r="N21" s="237"/>
      <c r="O21" s="237"/>
      <c r="P21" s="238"/>
    </row>
    <row r="22" spans="2:16" ht="12.75">
      <c r="B22" s="236"/>
      <c r="C22" s="237"/>
      <c r="D22" s="222" t="s">
        <v>26</v>
      </c>
      <c r="E22" s="263" t="s">
        <v>133</v>
      </c>
      <c r="F22" s="263"/>
      <c r="G22" s="263"/>
      <c r="H22" s="203"/>
      <c r="I22" s="237"/>
      <c r="J22" s="237"/>
      <c r="K22" s="237"/>
      <c r="L22" s="237"/>
      <c r="M22" s="237"/>
      <c r="N22" s="237"/>
      <c r="O22" s="237"/>
      <c r="P22" s="238"/>
    </row>
    <row r="23" spans="2:16" ht="12.75">
      <c r="B23" s="236"/>
      <c r="C23" s="237"/>
      <c r="D23" s="222" t="s">
        <v>31</v>
      </c>
      <c r="E23" s="263" t="s">
        <v>94</v>
      </c>
      <c r="F23" s="263"/>
      <c r="G23" s="263"/>
      <c r="H23" s="203"/>
      <c r="I23" s="237"/>
      <c r="J23" s="237"/>
      <c r="K23" s="237"/>
      <c r="L23" s="237"/>
      <c r="M23" s="237"/>
      <c r="N23" s="237"/>
      <c r="O23" s="237"/>
      <c r="P23" s="238"/>
    </row>
    <row r="24" spans="2:16" ht="12.75">
      <c r="B24" s="236"/>
      <c r="C24" s="237"/>
      <c r="D24" s="222" t="s">
        <v>36</v>
      </c>
      <c r="E24" s="263" t="s">
        <v>130</v>
      </c>
      <c r="F24" s="263"/>
      <c r="G24" s="263"/>
      <c r="H24" s="203"/>
      <c r="I24" s="237"/>
      <c r="J24" s="237"/>
      <c r="K24" s="237"/>
      <c r="L24" s="237"/>
      <c r="M24" s="237"/>
      <c r="N24" s="237"/>
      <c r="O24" s="237"/>
      <c r="P24" s="238"/>
    </row>
    <row r="25" spans="2:16" ht="12.75">
      <c r="B25" s="236"/>
      <c r="C25" s="237"/>
      <c r="D25" s="223" t="s">
        <v>41</v>
      </c>
      <c r="E25" s="264" t="s">
        <v>131</v>
      </c>
      <c r="F25" s="264"/>
      <c r="G25" s="264"/>
      <c r="H25" s="213"/>
      <c r="I25" s="237"/>
      <c r="J25" s="237"/>
      <c r="K25" s="237"/>
      <c r="L25" s="237"/>
      <c r="M25" s="237"/>
      <c r="N25" s="237"/>
      <c r="O25" s="237"/>
      <c r="P25" s="238"/>
    </row>
    <row r="26" spans="2:16" ht="12.75"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8"/>
    </row>
    <row r="27" spans="2:16" ht="12.75">
      <c r="B27" s="236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8"/>
    </row>
    <row r="28" spans="2:16" ht="12.75"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8"/>
    </row>
    <row r="29" spans="2:16" ht="15.75" thickBot="1">
      <c r="B29" s="236"/>
      <c r="C29" s="237"/>
      <c r="D29" s="225" t="s">
        <v>123</v>
      </c>
      <c r="E29" s="226"/>
      <c r="F29" s="226"/>
      <c r="G29" s="226"/>
      <c r="H29" s="227"/>
      <c r="I29" s="237"/>
      <c r="J29" s="225" t="s">
        <v>124</v>
      </c>
      <c r="K29" s="226"/>
      <c r="L29" s="226"/>
      <c r="M29" s="226"/>
      <c r="N29" s="227"/>
      <c r="O29" s="237"/>
      <c r="P29" s="238"/>
    </row>
    <row r="30" spans="2:16" ht="7.5" customHeight="1" thickTop="1">
      <c r="B30" s="236"/>
      <c r="C30" s="237"/>
      <c r="D30" s="228"/>
      <c r="E30" s="229"/>
      <c r="F30" s="230"/>
      <c r="G30" s="230"/>
      <c r="H30" s="203"/>
      <c r="I30" s="237"/>
      <c r="J30" s="201"/>
      <c r="K30" s="202"/>
      <c r="L30" s="202"/>
      <c r="M30" s="202"/>
      <c r="N30" s="203"/>
      <c r="O30" s="237"/>
      <c r="P30" s="238"/>
    </row>
    <row r="31" spans="2:16" ht="12.75">
      <c r="B31" s="236"/>
      <c r="C31" s="237"/>
      <c r="D31" s="222" t="s">
        <v>25</v>
      </c>
      <c r="E31" s="265"/>
      <c r="F31" s="265"/>
      <c r="G31" s="265"/>
      <c r="H31" s="231"/>
      <c r="I31" s="237"/>
      <c r="J31" s="222" t="s">
        <v>25</v>
      </c>
      <c r="K31" s="263"/>
      <c r="L31" s="263"/>
      <c r="M31" s="263"/>
      <c r="N31" s="203"/>
      <c r="O31" s="237"/>
      <c r="P31" s="238"/>
    </row>
    <row r="32" spans="2:16" ht="12.75">
      <c r="B32" s="236"/>
      <c r="C32" s="237"/>
      <c r="D32" s="222" t="s">
        <v>26</v>
      </c>
      <c r="E32" s="265"/>
      <c r="F32" s="265"/>
      <c r="G32" s="265"/>
      <c r="H32" s="231"/>
      <c r="I32" s="237"/>
      <c r="J32" s="222" t="s">
        <v>26</v>
      </c>
      <c r="K32" s="263"/>
      <c r="L32" s="263"/>
      <c r="M32" s="263"/>
      <c r="N32" s="203"/>
      <c r="O32" s="237"/>
      <c r="P32" s="238"/>
    </row>
    <row r="33" spans="2:16" ht="12.75">
      <c r="B33" s="236"/>
      <c r="C33" s="237"/>
      <c r="D33" s="222" t="s">
        <v>31</v>
      </c>
      <c r="E33" s="265"/>
      <c r="F33" s="265"/>
      <c r="G33" s="265"/>
      <c r="H33" s="231"/>
      <c r="I33" s="237"/>
      <c r="J33" s="222" t="s">
        <v>31</v>
      </c>
      <c r="K33" s="263"/>
      <c r="L33" s="263"/>
      <c r="M33" s="263"/>
      <c r="N33" s="203"/>
      <c r="O33" s="237"/>
      <c r="P33" s="238"/>
    </row>
    <row r="34" spans="2:16" ht="12.75">
      <c r="B34" s="236"/>
      <c r="C34" s="237"/>
      <c r="D34" s="223" t="s">
        <v>36</v>
      </c>
      <c r="E34" s="262"/>
      <c r="F34" s="262"/>
      <c r="G34" s="262"/>
      <c r="H34" s="232"/>
      <c r="I34" s="237"/>
      <c r="J34" s="222" t="s">
        <v>36</v>
      </c>
      <c r="K34" s="263"/>
      <c r="L34" s="263"/>
      <c r="M34" s="263"/>
      <c r="N34" s="203"/>
      <c r="O34" s="237"/>
      <c r="P34" s="238"/>
    </row>
    <row r="35" spans="2:16" ht="12.75">
      <c r="B35" s="236"/>
      <c r="C35" s="237"/>
      <c r="D35" s="237"/>
      <c r="E35" s="239"/>
      <c r="F35" s="239"/>
      <c r="G35" s="239"/>
      <c r="H35" s="239"/>
      <c r="I35" s="237"/>
      <c r="J35" s="223" t="s">
        <v>41</v>
      </c>
      <c r="K35" s="264"/>
      <c r="L35" s="264"/>
      <c r="M35" s="264"/>
      <c r="N35" s="213"/>
      <c r="O35" s="237"/>
      <c r="P35" s="238"/>
    </row>
    <row r="36" spans="2:16" ht="18.75" customHeight="1"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</row>
    <row r="37" spans="2:16" ht="18.75" customHeight="1" thickBot="1"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2"/>
    </row>
  </sheetData>
  <sheetProtection/>
  <mergeCells count="23">
    <mergeCell ref="E23:G23"/>
    <mergeCell ref="C3:O3"/>
    <mergeCell ref="E8:G8"/>
    <mergeCell ref="E9:G9"/>
    <mergeCell ref="E10:G10"/>
    <mergeCell ref="E11:G11"/>
    <mergeCell ref="E12:G12"/>
    <mergeCell ref="K35:M35"/>
    <mergeCell ref="E25:G25"/>
    <mergeCell ref="E31:G31"/>
    <mergeCell ref="E32:G32"/>
    <mergeCell ref="E33:G33"/>
    <mergeCell ref="E13:G13"/>
    <mergeCell ref="E14:G14"/>
    <mergeCell ref="E15:G15"/>
    <mergeCell ref="E21:G21"/>
    <mergeCell ref="E22:G22"/>
    <mergeCell ref="E34:G34"/>
    <mergeCell ref="E24:G24"/>
    <mergeCell ref="K31:M31"/>
    <mergeCell ref="K32:M32"/>
    <mergeCell ref="K33:M33"/>
    <mergeCell ref="K34:M3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onieman</dc:creator>
  <cp:keywords/>
  <dc:description/>
  <cp:lastModifiedBy>Roth, Birgit</cp:lastModifiedBy>
  <cp:lastPrinted>2017-06-22T14:16:33Z</cp:lastPrinted>
  <dcterms:created xsi:type="dcterms:W3CDTF">2006-04-13T14:37:39Z</dcterms:created>
  <dcterms:modified xsi:type="dcterms:W3CDTF">2017-07-04T06:12:19Z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