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907" activeTab="0"/>
  </bookViews>
  <sheets>
    <sheet name="Ausschreibung" sheetId="1" r:id="rId1"/>
    <sheet name="Spielplan" sheetId="2" r:id="rId2"/>
    <sheet name="Checkliste" sheetId="3" r:id="rId3"/>
    <sheet name="VR_1. Spieltag" sheetId="4" r:id="rId4"/>
    <sheet name="VR_2. Spieltag" sheetId="5" r:id="rId5"/>
    <sheet name="Zwischenrunde" sheetId="6" r:id="rId6"/>
    <sheet name="WM" sheetId="7" r:id="rId7"/>
    <sheet name="Abschlusstabelle" sheetId="8" r:id="rId8"/>
  </sheets>
  <definedNames>
    <definedName name="_xlfn.RANK.AVG" hidden="1">#NAME?</definedName>
    <definedName name="_xlfn.RANK.EQ" hidden="1">#NAME?</definedName>
    <definedName name="_xlnm.Print_Area" localSheetId="0">'Ausschreibung'!$A$1:$D$35</definedName>
  </definedNames>
  <calcPr fullCalcOnLoad="1"/>
</workbook>
</file>

<file path=xl/sharedStrings.xml><?xml version="1.0" encoding="utf-8"?>
<sst xmlns="http://schemas.openxmlformats.org/spreadsheetml/2006/main" count="580" uniqueCount="171">
  <si>
    <t>Bälle</t>
  </si>
  <si>
    <t>Punkte</t>
  </si>
  <si>
    <t>:</t>
  </si>
  <si>
    <t>Spieltag:</t>
  </si>
  <si>
    <t>Spielort:</t>
  </si>
  <si>
    <t>Spielzeit:</t>
  </si>
  <si>
    <t>Verantwortlich:</t>
  </si>
  <si>
    <t>Beginn</t>
  </si>
  <si>
    <t>Mannschaft A</t>
  </si>
  <si>
    <t>Mannschaft B</t>
  </si>
  <si>
    <t>Schiri</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</si>
  <si>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</si>
  <si>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</si>
  <si>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</si>
  <si>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</si>
  <si>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</si>
  <si>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</si>
  <si>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</si>
  <si>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</si>
  <si>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</si>
  <si>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</si>
  <si>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</si>
  <si>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</si>
  <si>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</si>
  <si>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</si>
  <si>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</si>
  <si>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</si>
  <si>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</si>
  <si>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</si>
  <si>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</si>
  <si>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</si>
  <si>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</si>
  <si>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</si>
  <si>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</si>
  <si>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</si>
  <si>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</si>
  <si>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</si>
  <si>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</si>
  <si>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</si>
  <si>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</si>
  <si>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</si>
  <si>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</si>
  <si>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</si>
  <si>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</si>
  <si>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</si>
  <si>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</si>
  <si>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</si>
  <si>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val="single"/>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</si>
  <si>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</si>
  <si>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</si>
  <si>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</si>
  <si>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</si>
  <si>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</si>
  <si>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</si>
  <si>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</si>
  <si>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</si>
  <si>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</si>
  <si>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</si>
  <si>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</si>
  <si>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</si>
  <si>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</si>
  <si>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</si>
  <si>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</si>
  <si>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</si>
  <si>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</si>
  <si>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Spielbeginn:</t>
  </si>
  <si>
    <t>Feld</t>
  </si>
  <si>
    <t>Mannschaften:</t>
  </si>
  <si>
    <t>Besonderheiten:</t>
  </si>
  <si>
    <t>Allen Mannschaften viel Erfolg und eine faire und verletzungsfreie Saison.</t>
  </si>
  <si>
    <t>´-</t>
  </si>
  <si>
    <t>Aktueller Tabellenstand</t>
  </si>
  <si>
    <t>TV Unterhaugstett</t>
  </si>
  <si>
    <t>0157-39435282</t>
  </si>
  <si>
    <t>christina.s.koch@gmx.de</t>
  </si>
  <si>
    <t>TG Biberach</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</si>
  <si>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</si>
  <si>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71665 Vaihingen an der Enz</t>
  </si>
  <si>
    <t>An die teilnehmenden Mannschaften (per E-Mail)</t>
  </si>
  <si>
    <t>Christina Koch</t>
  </si>
  <si>
    <t>Hans-Thoma-Straße 34</t>
  </si>
  <si>
    <t>Viele Grüße
Chrissi</t>
  </si>
  <si>
    <t>Gespielt wird nach SpOF mit Änderungen der LSO.</t>
  </si>
  <si>
    <t>TSV Niedernhall</t>
  </si>
  <si>
    <t>Spieltage:</t>
  </si>
  <si>
    <t>10 Uhr</t>
  </si>
  <si>
    <t>Zwischenrunde:</t>
  </si>
  <si>
    <t>Württembergische Meisterschaft:</t>
  </si>
  <si>
    <t>Süddeutsche Meisterschaften (SDM)</t>
  </si>
  <si>
    <t>Deutsche Meisterschaften (DM)</t>
  </si>
  <si>
    <t>Fabian Czekalla - 0160-96752827</t>
  </si>
  <si>
    <t>Roland Kull - 0171-8690604</t>
  </si>
  <si>
    <t>Ausrichter:</t>
  </si>
  <si>
    <t xml:space="preserve">Teilnehmende </t>
  </si>
  <si>
    <t>Zwischenrunde</t>
  </si>
  <si>
    <t>10:00 Uhr</t>
  </si>
  <si>
    <t>Satz 1</t>
  </si>
  <si>
    <t>Satz 2</t>
  </si>
  <si>
    <t>Platzierung Württembergische Meisterschaften:</t>
  </si>
  <si>
    <t>TSV Grafenau</t>
  </si>
  <si>
    <t>NLV Vaihingen</t>
  </si>
  <si>
    <t>Karl Katz - 07031-673500</t>
  </si>
  <si>
    <t>Markus Löwe -07031-6651287</t>
  </si>
  <si>
    <t>Mannschaft</t>
  </si>
  <si>
    <t>(3ter VR)</t>
  </si>
  <si>
    <t>Teilnehmende</t>
  </si>
  <si>
    <t>(4ter VR)</t>
  </si>
  <si>
    <t>(5ter VR)</t>
  </si>
  <si>
    <t>(6ter VR)</t>
  </si>
  <si>
    <t>(7ter VR)</t>
  </si>
  <si>
    <t>Punkteübersicht</t>
  </si>
  <si>
    <t>Hier möchte ich mich bei den Ausrichtern, die sich bereit erklärt haben, einen Spieltag auszurichten, ganz herzlich bedanken.</t>
  </si>
  <si>
    <t>6.</t>
  </si>
  <si>
    <t>7.</t>
  </si>
  <si>
    <t>Platzierung Vorrunde:</t>
  </si>
  <si>
    <t>Platzierung Zwischenrunde:</t>
  </si>
  <si>
    <t>Württembergische Meisterschaften</t>
  </si>
  <si>
    <t>Ausschreibung Faustball U14 weiblich Hallenrunde 2017/2018</t>
  </si>
  <si>
    <t xml:space="preserve">Für die Runde, haben 7 Mannschaften gemeldet.
Gespielt wird eine einfache Vorrunde (VR) auf 2 Spieltage.
Gespielt wird auf 2 Zeitsätze bis 11 (höchstens 15:14) oder nach Ablauf der 10 min/Satz - auch 1:1 möglich.
Die Plätze 1 und 2 qualifizieren sich direkt für die Württembergische Meisterschaft (WM).
Die Plätze 3-7 spielen eine Zwischenrunde.
Hier qualifizieren sich die Plätze 1-4 zur Württembergischen Meisterschaft. Platz 5 ist bei den Landesmeisterschaften (LLM), wobei diese nur bei Nachmeldungen ausgetragen wird.
</t>
  </si>
  <si>
    <t>Stichtag U14: 01.07.2003</t>
  </si>
  <si>
    <t>Süddeutsche  Meisterschaft :    am 17./18.02.2018 TV Unterhaugstett</t>
  </si>
  <si>
    <t>Vaihingen/Enz, den</t>
  </si>
  <si>
    <t>Es ist auf einheitliche Spielkleidung zu achten. Schiedsrichter haben die Spiele zu leiten. 
Schiedsrichterleibchen sind Pflicht.
Die Ausrichter über geben mir die Spielpläne bzw. schicken mir die Spielpläne per Post zu.
Es ist auf gültige Spielpässe zu achten! P.A. nicht mehr gültig !</t>
  </si>
  <si>
    <t>VFB Stuttgart</t>
  </si>
  <si>
    <t xml:space="preserve">TV Vaihingen/Enz </t>
  </si>
  <si>
    <t>Die Plätze 1 bis 2 qualifizieren sich direkt für die Württembergische Meisterschaft (WM)</t>
  </si>
  <si>
    <t>Die Pätze 3-7 spielen eine Zwischenrunde (ZR).</t>
  </si>
  <si>
    <t>Die Plätze 1-4 qualifizieren sich für die Württembgerische Meisterschaft (WM).</t>
  </si>
  <si>
    <t>Platz 5 ist bei den Landesmeisterschaften (LLM), wobei diese nur bei Nachmeldungen ausgetragen wird.</t>
  </si>
  <si>
    <t>SV Energie Görlitz</t>
  </si>
  <si>
    <t>U14w - Hallensaison 2017/2018</t>
  </si>
  <si>
    <t>2 Zeitsätze auf 11 bzw. 10 Minuten</t>
  </si>
  <si>
    <t>Platz</t>
  </si>
  <si>
    <t>Sieger Gruppe A</t>
  </si>
  <si>
    <t>Zweiter Gruppe B</t>
  </si>
  <si>
    <t>Dritter Gruppe A</t>
  </si>
  <si>
    <t>Sieger Gruppe B</t>
  </si>
  <si>
    <t>Zweiter Gruppe A</t>
  </si>
  <si>
    <t>Dritter Gruppe B</t>
  </si>
  <si>
    <t>Sp.u.Pl. 3/4</t>
  </si>
  <si>
    <t>Verl. 1.Halbfinale</t>
  </si>
  <si>
    <t>Verl. 2.Halbfinale</t>
  </si>
  <si>
    <t>Gew. 1. Halbfinale</t>
  </si>
  <si>
    <t>Sp.u.Pl. 5/6</t>
  </si>
  <si>
    <t>Gew. 2. Halbfinale</t>
  </si>
  <si>
    <t>Endspiel</t>
  </si>
  <si>
    <t>Abschlußtabelle</t>
  </si>
  <si>
    <t>Gruppe A</t>
  </si>
  <si>
    <t>Gruppe B</t>
  </si>
  <si>
    <t>1ster ZR</t>
  </si>
  <si>
    <t>2ter ZR</t>
  </si>
  <si>
    <t>3ter ZR</t>
  </si>
  <si>
    <t>4ter ZR</t>
  </si>
  <si>
    <t>1. Halbfinale</t>
  </si>
  <si>
    <t>2. Halbfinale</t>
  </si>
  <si>
    <t>Gew. aus Sp.u.Pl. 3/4</t>
  </si>
  <si>
    <t>1. und Württembergischer Meister</t>
  </si>
  <si>
    <t>In den Gruppenspielen wird auf 2 Sätze gespielt.
Ab den Halbfinalen wird auf 2 Gewinnsätze gespielt.</t>
  </si>
  <si>
    <t>Bei den Württembergischen Meisterschaft wird der WM-Modus mit zwei 3er Gruppen gespielt</t>
  </si>
  <si>
    <t>Grafenau - Wiesengrundhalle  Döffinger Straße 1 , zwis. Döffingen und Dätzingen</t>
  </si>
  <si>
    <t>Niedernhall - Sporthalle am Bildungszentrum, Brückenwiesenweg</t>
  </si>
  <si>
    <t>Stuttgart-Vaihingen - Robert-Koch-Str. 90, Hegelhalle</t>
  </si>
  <si>
    <t>Deutsche Meisterschaft :            am 17./18.03.2018 SV Energie Görlitz</t>
  </si>
  <si>
    <t>17./18. Februar 2018</t>
  </si>
  <si>
    <t>17./18. März 2018</t>
  </si>
  <si>
    <t>Vorrunde (1. Spieltag)</t>
  </si>
  <si>
    <t>Vorrunde (2. Spieltag)</t>
  </si>
  <si>
    <t>TV Unterhaustett</t>
  </si>
  <si>
    <t xml:space="preserve">Zeitsatz:
Ab der Hallenrunde 10/11 wird bei der U14w und U16w auf Zeitsatz von 10 Minuten gespielt. Dies bedeutet, dass nach dem Abpfiff, der momentan laufende Spielzug abgebrochen wird.
Steht es zum Zeitpunkt des Pfiffs unentschieden (z.B. 7:7), wird danach die letzte Angabe wiederholt und es werden noch maximal drei Punkte gespielt. Macht eine Mannschaft die beiden ersten Punkte, wird das Spiel dann beendet.
Somit sind bei diesem Beispiel folgende Endstände möglich: 9:7 oder 9:8 oder 8:9 oder 7:9. 
Bei der U18w kann dies durch den Staffelleiter ebenfalls festgelegt werden.
Genommene Auszeiten beim Zeitsatz werden an das Spiel angehängt, somit verlängert sich der Satz.
</t>
  </si>
  <si>
    <t>Biberach - Paul-Heckmann-Kreissporthalle, Leipzigstraße 5, 88400 Biberach, Beim Berufsschulzentrum</t>
  </si>
  <si>
    <t>TV Vaihingen/Enz</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</si>
</sst>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h:mm"/>
    <numFmt numFmtId="173" formatCode="&quot;Ja&quot;;&quot;Ja&quot;;&quot;Nein&quot;"/>
    <numFmt numFmtId="174" formatCode="&quot;Wahr&quot;;&quot;Wahr&quot;;&quot;Falsch&quot;"/>
    <numFmt numFmtId="175" formatCode="&quot;Ein&quot;;&quot;Ein&quot;;&quot;Aus&quot;"/>
    <numFmt numFmtId="176" formatCode="[$€-2]\ #,##0.00_);[Red]\([$€-2]\ #,##0.00\)"/>
    <numFmt numFmtId="177" formatCode="mmm\ yyyy"/>
    <numFmt numFmtId="178" formatCode="[$-407]dddd\,\ d\.\ mmmm\ yyyy"/>
    <numFmt numFmtId="179" formatCode="dd/mm/yy;@"/>
    <numFmt numFmtId="180" formatCode="hh:mm&quot; Uhr&quot;"/>
    <numFmt numFmtId="181" formatCode="[$-F800]dddd\,\ mmmm\ dd\,\ yyyy"/>
    <numFmt numFmtId="182" formatCode="[$-F400]h:mm:ss\ AM/PM"/>
    <numFmt numFmtId="183" formatCode="h:mm;@"/>
  </numFmts>
  <fonts count="78">
    <font>
      <sz val="10"/>
      <name val="Arial"/>
      <family val="0"/>
    </font>
    <font>
      <b/>
      <sz val="10"/>
      <name val="Arial"/>
      <family val="2"/>
    </font>
    <font>
      <b/>
      <sz val="10"/>
      <color indexed="10"/>
      <name val="Arial"/>
      <family val="2"/>
    </font>
    <font>
      <sz val="10"/>
      <color indexed="10"/>
      <name val="Arial"/>
      <family val="2"/>
    </font>
    <font>
      <b/>
      <sz val="9.5"/>
      <name val="Arial"/>
      <family val="2"/>
    </font>
    <font>
      <sz val="9.5"/>
      <name val="Arial"/>
      <family val="2"/>
    </font>
    <font>
      <sz val="12"/>
      <name val="Arial Narrow"/>
      <family val="2"/>
    </font>
    <font>
      <u val="single"/>
      <sz val="9.5"/>
      <name val="Arial"/>
      <family val="2"/>
    </font>
    <font>
      <i/>
      <sz val="9.5"/>
      <name val="Arial"/>
      <family val="2"/>
    </font>
    <font>
      <sz val="14"/>
      <name val="Arial"/>
      <family val="2"/>
    </font>
    <font>
      <b/>
      <sz val="14"/>
      <name val="Arial"/>
      <family val="2"/>
    </font>
    <font>
      <b/>
      <u val="single"/>
      <sz val="9.5"/>
      <name val="Arial"/>
      <family val="2"/>
    </font>
    <font>
      <sz val="9.5"/>
      <name val="Times New Roman"/>
      <family val="1"/>
    </font>
    <font>
      <u val="single"/>
      <sz val="10"/>
      <color indexed="12"/>
      <name val="Arial"/>
      <family val="2"/>
    </font>
    <font>
      <u val="single"/>
      <sz val="10"/>
      <color indexed="36"/>
      <name val="Arial"/>
      <family val="2"/>
    </font>
    <font>
      <b/>
      <sz val="22"/>
      <name val="Arial"/>
      <family val="2"/>
    </font>
    <font>
      <sz val="8"/>
      <name val="Arial"/>
      <family val="2"/>
    </font>
    <font>
      <sz val="9"/>
      <name val="Arial"/>
      <family val="2"/>
    </font>
    <font>
      <i/>
      <sz val="10"/>
      <name val="Arial"/>
      <family val="2"/>
    </font>
    <font>
      <b/>
      <u val="single"/>
      <sz val="10"/>
      <name val="Arial"/>
      <family val="2"/>
    </font>
    <font>
      <b/>
      <sz val="10"/>
      <color indexed="8"/>
      <name val="Arial"/>
      <family val="2"/>
    </font>
    <font>
      <sz val="12"/>
      <name val="Arial"/>
      <family val="2"/>
    </font>
    <font>
      <b/>
      <sz val="9"/>
      <name val="Arial"/>
      <family val="2"/>
    </font>
    <font>
      <i/>
      <sz val="12"/>
      <name val="Arial"/>
      <family val="2"/>
    </font>
    <font>
      <b/>
      <sz val="12"/>
      <name val="Arial"/>
      <family val="2"/>
    </font>
    <font>
      <sz val="1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Calibri"/>
      <family val="2"/>
    </font>
    <font>
      <b/>
      <sz val="10"/>
      <color indexed="60"/>
      <name val="Arial"/>
      <family val="2"/>
    </font>
    <font>
      <sz val="7"/>
      <color indexed="23"/>
      <name val="Arial"/>
      <family val="2"/>
    </font>
    <font>
      <b/>
      <sz val="10"/>
      <color indexed="55"/>
      <name val="Arial"/>
      <family val="2"/>
    </font>
    <font>
      <sz val="10"/>
      <color indexed="55"/>
      <name val="Arial"/>
      <family val="2"/>
    </font>
    <font>
      <i/>
      <sz val="10"/>
      <color indexed="23"/>
      <name val="Arial"/>
      <family val="2"/>
    </font>
    <font>
      <b/>
      <u val="single"/>
      <sz val="14"/>
      <color indexed="10"/>
      <name val="Arial"/>
      <family val="2"/>
    </font>
    <font>
      <b/>
      <sz val="11"/>
      <color indexed="10"/>
      <name val="Arial"/>
      <family val="2"/>
    </font>
    <font>
      <b/>
      <sz val="14"/>
      <color indexed="56"/>
      <name val="Arial"/>
      <family val="2"/>
    </font>
    <font>
      <b/>
      <sz val="115"/>
      <color indexed="2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C00000"/>
      <name val="Arial"/>
      <family val="2"/>
    </font>
    <font>
      <sz val="7"/>
      <color theme="0" tint="-0.4999699890613556"/>
      <name val="Arial"/>
      <family val="2"/>
    </font>
    <font>
      <b/>
      <sz val="10"/>
      <color theme="0" tint="-0.24997000396251678"/>
      <name val="Arial"/>
      <family val="2"/>
    </font>
    <font>
      <sz val="10"/>
      <color theme="0" tint="-0.24997000396251678"/>
      <name val="Arial"/>
      <family val="2"/>
    </font>
    <font>
      <i/>
      <sz val="10"/>
      <color theme="0" tint="-0.4999699890613556"/>
      <name val="Arial"/>
      <family val="2"/>
    </font>
    <font>
      <b/>
      <u val="single"/>
      <sz val="14"/>
      <color rgb="FFFF0000"/>
      <name val="Arial"/>
      <family val="2"/>
    </font>
    <font>
      <b/>
      <sz val="11"/>
      <color rgb="FFFF0000"/>
      <name val="Arial"/>
      <family val="2"/>
    </font>
    <font>
      <b/>
      <sz val="14"/>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double">
        <color theme="4"/>
      </bottom>
    </border>
    <border>
      <left>
        <color indexed="63"/>
      </left>
      <right>
        <color indexed="63"/>
      </right>
      <top style="thin">
        <color theme="1"/>
      </top>
      <bottom style="double">
        <color theme="4"/>
      </bottom>
    </border>
    <border>
      <left>
        <color indexed="63"/>
      </left>
      <right style="thin">
        <color theme="1"/>
      </right>
      <top style="thin">
        <color theme="1"/>
      </top>
      <bottom style="double">
        <color theme="4"/>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right>
        <color indexed="63"/>
      </right>
      <top>
        <color indexed="63"/>
      </top>
      <bottom>
        <color indexed="63"/>
      </bottom>
    </border>
    <border>
      <left style="medium">
        <color theme="0" tint="-0.3499799966812134"/>
      </left>
      <right>
        <color indexed="63"/>
      </right>
      <top style="medium">
        <color theme="0" tint="-0.3499799966812134"/>
      </top>
      <bottom>
        <color indexed="63"/>
      </bottom>
    </border>
    <border>
      <left>
        <color indexed="63"/>
      </left>
      <right>
        <color indexed="63"/>
      </right>
      <top style="medium">
        <color theme="0" tint="-0.3499799966812134"/>
      </top>
      <bottom>
        <color indexed="63"/>
      </bottom>
    </border>
    <border>
      <left>
        <color indexed="63"/>
      </left>
      <right style="medium">
        <color theme="0" tint="-0.3499799966812134"/>
      </right>
      <top style="medium">
        <color theme="0" tint="-0.3499799966812134"/>
      </top>
      <bottom>
        <color indexed="63"/>
      </bottom>
    </border>
    <border>
      <left style="medium">
        <color theme="0" tint="-0.3499799966812134"/>
      </left>
      <right>
        <color indexed="63"/>
      </right>
      <top>
        <color indexed="63"/>
      </top>
      <bottom>
        <color indexed="63"/>
      </bottom>
    </border>
    <border>
      <left>
        <color indexed="63"/>
      </left>
      <right style="medium">
        <color theme="0" tint="-0.3499799966812134"/>
      </right>
      <top>
        <color indexed="63"/>
      </top>
      <bottom>
        <color indexed="63"/>
      </bottom>
    </border>
    <border>
      <left style="medium">
        <color theme="0" tint="-0.3499799966812134"/>
      </left>
      <right>
        <color indexed="63"/>
      </right>
      <top>
        <color indexed="63"/>
      </top>
      <bottom style="medium">
        <color theme="0" tint="-0.3499799966812134"/>
      </bottom>
    </border>
    <border>
      <left>
        <color indexed="63"/>
      </left>
      <right>
        <color indexed="63"/>
      </right>
      <top>
        <color indexed="63"/>
      </top>
      <bottom style="medium">
        <color theme="0" tint="-0.3499799966812134"/>
      </bottom>
    </border>
    <border>
      <left>
        <color indexed="63"/>
      </left>
      <right style="medium">
        <color theme="0" tint="-0.3499799966812134"/>
      </right>
      <top>
        <color indexed="63"/>
      </top>
      <bottom style="medium">
        <color theme="0" tint="-0.3499799966812134"/>
      </bottom>
    </border>
    <border>
      <left style="thin">
        <color theme="0" tint="-0.24993999302387238"/>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14"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18">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center" vertical="top" wrapText="1"/>
    </xf>
    <xf numFmtId="0" fontId="9" fillId="0" borderId="0" xfId="0" applyFont="1" applyAlignment="1">
      <alignment horizontal="center"/>
    </xf>
    <xf numFmtId="0" fontId="9" fillId="0" borderId="0" xfId="0" applyFont="1" applyAlignment="1">
      <alignment/>
    </xf>
    <xf numFmtId="0" fontId="10" fillId="0" borderId="0" xfId="0" applyFont="1" applyAlignment="1">
      <alignment horizontal="center"/>
    </xf>
    <xf numFmtId="0" fontId="9" fillId="0" borderId="0" xfId="0" applyFont="1" applyAlignment="1">
      <alignment horizontal="center" vertical="top" wrapText="1"/>
    </xf>
    <xf numFmtId="0" fontId="1" fillId="0" borderId="10" xfId="0" applyFont="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left" vertical="top" wrapText="1"/>
    </xf>
    <xf numFmtId="0" fontId="6" fillId="0" borderId="10" xfId="0" applyFont="1" applyBorder="1" applyAlignment="1">
      <alignment horizontal="center" vertical="top" wrapText="1"/>
    </xf>
    <xf numFmtId="0" fontId="4" fillId="0" borderId="10" xfId="0" applyFont="1" applyBorder="1" applyAlignment="1">
      <alignment horizontal="center" vertical="top" wrapText="1"/>
    </xf>
    <xf numFmtId="0" fontId="6" fillId="0" borderId="10" xfId="0" applyFont="1" applyBorder="1" applyAlignment="1">
      <alignment horizontal="left" vertical="top" wrapText="1"/>
    </xf>
    <xf numFmtId="0" fontId="4" fillId="0" borderId="10"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8" fillId="0" borderId="0" xfId="0" applyFont="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0" fillId="0" borderId="0" xfId="0" applyFont="1" applyAlignment="1">
      <alignment horizontal="center"/>
    </xf>
    <xf numFmtId="0" fontId="1" fillId="0" borderId="10" xfId="0" applyFont="1" applyBorder="1" applyAlignment="1">
      <alignment horizontal="center"/>
    </xf>
    <xf numFmtId="0" fontId="4"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0" fontId="0" fillId="0" borderId="0" xfId="0" applyFill="1" applyAlignment="1">
      <alignment/>
    </xf>
    <xf numFmtId="0" fontId="1" fillId="0" borderId="0" xfId="0" applyFont="1" applyAlignment="1">
      <alignment/>
    </xf>
    <xf numFmtId="0" fontId="0" fillId="0" borderId="0" xfId="53" applyAlignment="1">
      <alignment horizontal="center"/>
      <protection/>
    </xf>
    <xf numFmtId="0" fontId="0" fillId="0" borderId="0" xfId="53" applyFont="1" applyAlignment="1">
      <alignment horizontal="center"/>
      <protection/>
    </xf>
    <xf numFmtId="0" fontId="1" fillId="0" borderId="0" xfId="53" applyFont="1" applyAlignment="1">
      <alignment horizontal="center"/>
      <protection/>
    </xf>
    <xf numFmtId="0" fontId="0" fillId="0" borderId="0" xfId="53" applyAlignment="1">
      <alignment horizontal="left"/>
      <protection/>
    </xf>
    <xf numFmtId="0" fontId="1" fillId="0" borderId="0" xfId="53" applyFont="1" applyAlignment="1">
      <alignment horizontal="left"/>
      <protection/>
    </xf>
    <xf numFmtId="0" fontId="1" fillId="0" borderId="0" xfId="53" applyFont="1">
      <alignment/>
      <protection/>
    </xf>
    <xf numFmtId="0" fontId="0" fillId="0" borderId="0" xfId="53">
      <alignment/>
      <protection/>
    </xf>
    <xf numFmtId="0" fontId="0" fillId="0" borderId="0" xfId="53" applyFont="1">
      <alignment/>
      <protection/>
    </xf>
    <xf numFmtId="0" fontId="0" fillId="0" borderId="0" xfId="53" applyNumberFormat="1" applyAlignment="1">
      <alignment horizontal="center"/>
      <protection/>
    </xf>
    <xf numFmtId="0" fontId="0" fillId="34" borderId="0" xfId="0" applyFill="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0" xfId="0" applyFill="1" applyBorder="1" applyAlignment="1">
      <alignment horizontal="center"/>
    </xf>
    <xf numFmtId="0" fontId="0" fillId="34" borderId="0" xfId="0" applyFont="1" applyFill="1" applyBorder="1" applyAlignment="1">
      <alignment/>
    </xf>
    <xf numFmtId="181" fontId="0" fillId="34" borderId="0" xfId="0" applyNumberFormat="1" applyFill="1" applyBorder="1" applyAlignment="1">
      <alignment horizontal="left"/>
    </xf>
    <xf numFmtId="182" fontId="0" fillId="34" borderId="0" xfId="0" applyNumberFormat="1" applyFont="1" applyFill="1" applyBorder="1" applyAlignment="1">
      <alignment horizontal="center"/>
    </xf>
    <xf numFmtId="0" fontId="65" fillId="34" borderId="6" xfId="56" applyFill="1" applyBorder="1" applyAlignment="1">
      <alignment/>
    </xf>
    <xf numFmtId="0" fontId="0" fillId="34" borderId="0" xfId="0" applyFont="1" applyFill="1" applyBorder="1" applyAlignment="1">
      <alignment horizontal="center"/>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43" fillId="34" borderId="21" xfId="44" applyFont="1" applyFill="1" applyBorder="1" applyAlignment="1">
      <alignment/>
    </xf>
    <xf numFmtId="0" fontId="43" fillId="34" borderId="22" xfId="44" applyFont="1" applyFill="1" applyBorder="1" applyAlignment="1">
      <alignment/>
    </xf>
    <xf numFmtId="0" fontId="43" fillId="34" borderId="23" xfId="44"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16" xfId="0" applyFont="1" applyFill="1" applyBorder="1" applyAlignment="1">
      <alignment horizontal="right"/>
    </xf>
    <xf numFmtId="0" fontId="0" fillId="34" borderId="18" xfId="0" applyFont="1" applyFill="1" applyBorder="1" applyAlignment="1">
      <alignment horizontal="right"/>
    </xf>
    <xf numFmtId="0" fontId="0" fillId="34" borderId="20" xfId="0" applyFont="1" applyFill="1" applyBorder="1" applyAlignment="1">
      <alignment/>
    </xf>
    <xf numFmtId="0" fontId="58" fillId="34" borderId="21" xfId="44" applyFill="1" applyBorder="1" applyAlignment="1">
      <alignment/>
    </xf>
    <xf numFmtId="0" fontId="58" fillId="34" borderId="22" xfId="44" applyFill="1" applyBorder="1" applyAlignment="1">
      <alignment/>
    </xf>
    <xf numFmtId="0" fontId="58" fillId="34" borderId="23" xfId="44" applyFill="1" applyBorder="1" applyAlignment="1">
      <alignment/>
    </xf>
    <xf numFmtId="0" fontId="0" fillId="34" borderId="0" xfId="0" applyFont="1" applyFill="1" applyBorder="1" applyAlignment="1">
      <alignment horizontal="left"/>
    </xf>
    <xf numFmtId="0" fontId="0" fillId="34" borderId="0" xfId="0" applyFill="1" applyBorder="1" applyAlignment="1">
      <alignment horizontal="lef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5" borderId="0"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4"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pplyProtection="1">
      <alignment horizontal="center"/>
      <protection locked="0"/>
    </xf>
    <xf numFmtId="0" fontId="1" fillId="0" borderId="0" xfId="0" applyFont="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protection/>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lignment horizontal="center" vertical="center"/>
    </xf>
    <xf numFmtId="0" fontId="0" fillId="0" borderId="0" xfId="0" applyFont="1" applyBorder="1" applyAlignment="1">
      <alignment horizontal="left"/>
    </xf>
    <xf numFmtId="0" fontId="0" fillId="34" borderId="32" xfId="0" applyFill="1" applyBorder="1" applyAlignment="1">
      <alignment/>
    </xf>
    <xf numFmtId="0" fontId="0" fillId="34" borderId="33" xfId="0" applyFill="1" applyBorder="1" applyAlignment="1">
      <alignment/>
    </xf>
    <xf numFmtId="0" fontId="0" fillId="34" borderId="33" xfId="0" applyFill="1" applyBorder="1" applyAlignment="1">
      <alignment horizontal="left"/>
    </xf>
    <xf numFmtId="0" fontId="0" fillId="34" borderId="34" xfId="0" applyFill="1" applyBorder="1" applyAlignment="1">
      <alignment/>
    </xf>
    <xf numFmtId="0" fontId="0" fillId="34" borderId="35" xfId="0" applyFill="1" applyBorder="1" applyAlignment="1">
      <alignment/>
    </xf>
    <xf numFmtId="172" fontId="1" fillId="34" borderId="0" xfId="0" applyNumberFormat="1" applyFont="1" applyFill="1" applyBorder="1" applyAlignment="1">
      <alignment horizontal="left"/>
    </xf>
    <xf numFmtId="0" fontId="0" fillId="34" borderId="36" xfId="0" applyFill="1" applyBorder="1" applyAlignment="1">
      <alignment/>
    </xf>
    <xf numFmtId="181" fontId="1" fillId="34" borderId="0" xfId="0" applyNumberFormat="1" applyFont="1" applyFill="1" applyBorder="1" applyAlignment="1">
      <alignment horizontal="left"/>
    </xf>
    <xf numFmtId="49" fontId="1" fillId="34" borderId="0" xfId="0" applyNumberFormat="1" applyFont="1" applyFill="1" applyBorder="1" applyAlignment="1">
      <alignment horizontal="center"/>
    </xf>
    <xf numFmtId="0" fontId="1" fillId="34" borderId="0" xfId="0" applyFont="1" applyFill="1" applyBorder="1" applyAlignment="1">
      <alignment horizontal="left"/>
    </xf>
    <xf numFmtId="0" fontId="0" fillId="34" borderId="0" xfId="0" applyFont="1" applyFill="1" applyBorder="1" applyAlignment="1">
      <alignment/>
    </xf>
    <xf numFmtId="182" fontId="1" fillId="34" borderId="0" xfId="0" applyNumberFormat="1" applyFont="1" applyFill="1" applyBorder="1" applyAlignment="1">
      <alignment horizontal="left"/>
    </xf>
    <xf numFmtId="0" fontId="18" fillId="34" borderId="0" xfId="0" applyFont="1" applyFill="1" applyBorder="1" applyAlignment="1">
      <alignment horizontal="left"/>
    </xf>
    <xf numFmtId="0" fontId="1" fillId="34" borderId="0" xfId="0" applyFont="1" applyFill="1" applyBorder="1" applyAlignment="1" applyProtection="1">
      <alignment horizontal="left"/>
      <protection locked="0"/>
    </xf>
    <xf numFmtId="172" fontId="1" fillId="34" borderId="0" xfId="0" applyNumberFormat="1" applyFont="1" applyFill="1" applyBorder="1" applyAlignment="1" applyProtection="1">
      <alignment horizontal="left"/>
      <protection/>
    </xf>
    <xf numFmtId="0" fontId="1" fillId="34" borderId="0" xfId="0" applyFont="1" applyFill="1" applyBorder="1" applyAlignment="1" applyProtection="1">
      <alignment horizontal="left"/>
      <protection/>
    </xf>
    <xf numFmtId="0" fontId="1" fillId="34" borderId="0" xfId="0" applyFont="1" applyFill="1" applyBorder="1" applyAlignment="1" applyProtection="1">
      <alignment horizontal="center"/>
      <protection locked="0"/>
    </xf>
    <xf numFmtId="0" fontId="1" fillId="34" borderId="0" xfId="0" applyFont="1" applyFill="1" applyBorder="1" applyAlignment="1" applyProtection="1">
      <alignment horizontal="center"/>
      <protection/>
    </xf>
    <xf numFmtId="0" fontId="1" fillId="34" borderId="0" xfId="0" applyNumberFormat="1" applyFont="1" applyFill="1" applyBorder="1" applyAlignment="1" applyProtection="1">
      <alignment horizontal="left"/>
      <protection locked="0"/>
    </xf>
    <xf numFmtId="0" fontId="1" fillId="34" borderId="0" xfId="0" applyNumberFormat="1" applyFont="1" applyFill="1" applyBorder="1" applyAlignment="1" applyProtection="1">
      <alignment horizontal="left"/>
      <protection/>
    </xf>
    <xf numFmtId="172" fontId="0" fillId="34" borderId="0" xfId="0" applyNumberFormat="1" applyFont="1" applyFill="1" applyBorder="1" applyAlignment="1" applyProtection="1">
      <alignment horizontal="center"/>
      <protection/>
    </xf>
    <xf numFmtId="0" fontId="1" fillId="34" borderId="0" xfId="0" applyNumberFormat="1" applyFont="1" applyFill="1" applyBorder="1" applyAlignment="1" applyProtection="1">
      <alignment horizontal="center"/>
      <protection/>
    </xf>
    <xf numFmtId="0" fontId="0" fillId="34" borderId="0" xfId="0" applyFill="1" applyBorder="1" applyAlignment="1" applyProtection="1">
      <alignment/>
      <protection locked="0"/>
    </xf>
    <xf numFmtId="0" fontId="0" fillId="34"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horizontal="left" vertical="top"/>
      <protection/>
    </xf>
    <xf numFmtId="0" fontId="0" fillId="34" borderId="0" xfId="0" applyFont="1" applyFill="1" applyBorder="1" applyAlignment="1" applyProtection="1">
      <alignment horizontal="left"/>
      <protection/>
    </xf>
    <xf numFmtId="0" fontId="0" fillId="34" borderId="0" xfId="0" applyFont="1" applyFill="1" applyBorder="1" applyAlignment="1" applyProtection="1">
      <alignment horizontal="center"/>
      <protection/>
    </xf>
    <xf numFmtId="0" fontId="0"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18" fillId="34" borderId="0" xfId="0" applyNumberFormat="1" applyFont="1" applyFill="1" applyBorder="1" applyAlignment="1" applyProtection="1">
      <alignment horizontal="left"/>
      <protection/>
    </xf>
    <xf numFmtId="16" fontId="0" fillId="34" borderId="0" xfId="0" applyNumberFormat="1" applyFont="1" applyFill="1" applyBorder="1" applyAlignment="1" applyProtection="1">
      <alignment horizontal="left"/>
      <protection/>
    </xf>
    <xf numFmtId="0" fontId="0" fillId="34" borderId="0" xfId="0" applyNumberFormat="1" applyFill="1" applyBorder="1" applyAlignment="1" applyProtection="1">
      <alignment horizontal="center"/>
      <protection/>
    </xf>
    <xf numFmtId="0" fontId="0" fillId="34" borderId="0" xfId="0" applyFill="1" applyBorder="1" applyAlignment="1" applyProtection="1">
      <alignment horizontal="left"/>
      <protection/>
    </xf>
    <xf numFmtId="0" fontId="0" fillId="34" borderId="0" xfId="0" applyFill="1" applyBorder="1" applyAlignment="1" applyProtection="1">
      <alignment horizontal="center"/>
      <protection locked="0"/>
    </xf>
    <xf numFmtId="0" fontId="1" fillId="34" borderId="0" xfId="0" applyNumberFormat="1" applyFont="1" applyFill="1" applyBorder="1" applyAlignment="1" applyProtection="1">
      <alignment horizontal="left" vertical="center"/>
      <protection/>
    </xf>
    <xf numFmtId="0" fontId="1" fillId="34" borderId="0" xfId="0" applyFont="1" applyFill="1" applyBorder="1" applyAlignment="1" applyProtection="1">
      <alignment horizontal="left" vertical="center"/>
      <protection/>
    </xf>
    <xf numFmtId="0" fontId="1" fillId="34" borderId="0"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4" borderId="0" xfId="0" applyFill="1" applyBorder="1" applyAlignment="1" applyProtection="1">
      <alignment/>
      <protection/>
    </xf>
    <xf numFmtId="0" fontId="0" fillId="34" borderId="37" xfId="0" applyFill="1" applyBorder="1" applyAlignment="1">
      <alignment/>
    </xf>
    <xf numFmtId="0" fontId="0" fillId="34" borderId="38" xfId="0" applyFill="1" applyBorder="1" applyAlignment="1">
      <alignment/>
    </xf>
    <xf numFmtId="0" fontId="0" fillId="34" borderId="38" xfId="0" applyFill="1" applyBorder="1" applyAlignment="1">
      <alignment horizontal="left"/>
    </xf>
    <xf numFmtId="0" fontId="0" fillId="34" borderId="39" xfId="0" applyFill="1" applyBorder="1" applyAlignment="1">
      <alignment/>
    </xf>
    <xf numFmtId="0" fontId="0" fillId="34" borderId="0" xfId="0" applyNumberFormat="1" applyFont="1" applyFill="1" applyBorder="1" applyAlignment="1" applyProtection="1">
      <alignment vertical="top"/>
      <protection/>
    </xf>
    <xf numFmtId="0" fontId="0" fillId="34" borderId="0" xfId="0" applyFill="1" applyBorder="1" applyAlignment="1">
      <alignment/>
    </xf>
    <xf numFmtId="0" fontId="0" fillId="34" borderId="0" xfId="0" applyFont="1" applyFill="1" applyBorder="1" applyAlignment="1" applyProtection="1">
      <alignment/>
      <protection/>
    </xf>
    <xf numFmtId="0" fontId="0" fillId="34" borderId="0" xfId="0" applyNumberFormat="1" applyFont="1" applyFill="1" applyBorder="1" applyAlignment="1" applyProtection="1">
      <alignment/>
      <protection/>
    </xf>
    <xf numFmtId="0" fontId="1" fillId="34" borderId="0" xfId="0" applyFont="1" applyFill="1" applyBorder="1" applyAlignment="1">
      <alignment/>
    </xf>
    <xf numFmtId="0" fontId="70" fillId="34" borderId="0" xfId="0" applyFont="1" applyFill="1" applyBorder="1" applyAlignment="1">
      <alignment/>
    </xf>
    <xf numFmtId="0" fontId="0" fillId="34" borderId="32" xfId="53" applyFill="1" applyBorder="1">
      <alignment/>
      <protection/>
    </xf>
    <xf numFmtId="0" fontId="0" fillId="34" borderId="33" xfId="53" applyFill="1" applyBorder="1">
      <alignment/>
      <protection/>
    </xf>
    <xf numFmtId="0" fontId="0" fillId="34" borderId="33" xfId="53" applyNumberFormat="1" applyFill="1" applyBorder="1" applyAlignment="1">
      <alignment horizontal="center"/>
      <protection/>
    </xf>
    <xf numFmtId="0" fontId="0" fillId="34" borderId="33" xfId="53" applyFill="1" applyBorder="1" applyAlignment="1">
      <alignment horizontal="center"/>
      <protection/>
    </xf>
    <xf numFmtId="0" fontId="0" fillId="34" borderId="34" xfId="53" applyFill="1" applyBorder="1">
      <alignment/>
      <protection/>
    </xf>
    <xf numFmtId="0" fontId="0" fillId="34" borderId="35" xfId="53" applyFill="1" applyBorder="1" applyAlignment="1">
      <alignment horizontal="left"/>
      <protection/>
    </xf>
    <xf numFmtId="172" fontId="70" fillId="34" borderId="0" xfId="0" applyNumberFormat="1" applyFont="1" applyFill="1" applyBorder="1" applyAlignment="1">
      <alignment horizontal="left" vertical="center"/>
    </xf>
    <xf numFmtId="172" fontId="2" fillId="34" borderId="0" xfId="0" applyNumberFormat="1" applyFont="1" applyFill="1" applyBorder="1" applyAlignment="1">
      <alignment horizontal="left" vertical="center"/>
    </xf>
    <xf numFmtId="0" fontId="15" fillId="34" borderId="0" xfId="53" applyFont="1" applyFill="1" applyBorder="1" applyAlignment="1">
      <alignment horizontal="left"/>
      <protection/>
    </xf>
    <xf numFmtId="0" fontId="15" fillId="34" borderId="0" xfId="53" applyNumberFormat="1" applyFont="1" applyFill="1" applyBorder="1" applyAlignment="1">
      <alignment horizontal="center"/>
      <protection/>
    </xf>
    <xf numFmtId="0" fontId="0" fillId="34" borderId="0" xfId="53" applyFill="1" applyBorder="1" applyAlignment="1">
      <alignment horizontal="left"/>
      <protection/>
    </xf>
    <xf numFmtId="0" fontId="0" fillId="34" borderId="0" xfId="53" applyFill="1" applyBorder="1" applyAlignment="1">
      <alignment horizontal="center"/>
      <protection/>
    </xf>
    <xf numFmtId="0" fontId="0" fillId="34" borderId="36" xfId="53" applyFill="1" applyBorder="1" applyAlignment="1">
      <alignment horizontal="left"/>
      <protection/>
    </xf>
    <xf numFmtId="0" fontId="1" fillId="34" borderId="35" xfId="53" applyFont="1" applyFill="1" applyBorder="1" applyAlignment="1">
      <alignment horizontal="left"/>
      <protection/>
    </xf>
    <xf numFmtId="172" fontId="3" fillId="34" borderId="0" xfId="0" applyNumberFormat="1" applyFont="1" applyFill="1" applyBorder="1" applyAlignment="1">
      <alignment horizontal="center"/>
    </xf>
    <xf numFmtId="0" fontId="1" fillId="34" borderId="0" xfId="53" applyFont="1" applyFill="1" applyBorder="1" applyAlignment="1">
      <alignment horizontal="left"/>
      <protection/>
    </xf>
    <xf numFmtId="0" fontId="1" fillId="34" borderId="0" xfId="53" applyNumberFormat="1" applyFont="1" applyFill="1" applyBorder="1" applyAlignment="1">
      <alignment horizontal="center"/>
      <protection/>
    </xf>
    <xf numFmtId="0" fontId="1" fillId="34" borderId="0" xfId="53" applyFont="1" applyFill="1" applyBorder="1" applyAlignment="1">
      <alignment horizontal="center"/>
      <protection/>
    </xf>
    <xf numFmtId="0" fontId="1" fillId="34" borderId="36" xfId="53" applyFont="1" applyFill="1" applyBorder="1" applyAlignment="1">
      <alignment horizontal="left"/>
      <protection/>
    </xf>
    <xf numFmtId="172" fontId="1" fillId="34" borderId="0" xfId="0" applyNumberFormat="1" applyFont="1" applyFill="1" applyBorder="1" applyAlignment="1">
      <alignment/>
    </xf>
    <xf numFmtId="0" fontId="0" fillId="34" borderId="0" xfId="53" applyFont="1" applyFill="1" applyBorder="1" applyAlignment="1">
      <alignment horizontal="left"/>
      <protection/>
    </xf>
    <xf numFmtId="0" fontId="17" fillId="34" borderId="0" xfId="53" applyFont="1" applyFill="1" applyBorder="1" applyAlignment="1">
      <alignment horizontal="left"/>
      <protection/>
    </xf>
    <xf numFmtId="172" fontId="1" fillId="34" borderId="0" xfId="53" applyNumberFormat="1" applyFont="1" applyFill="1" applyBorder="1" applyAlignment="1">
      <alignment horizontal="left"/>
      <protection/>
    </xf>
    <xf numFmtId="0" fontId="0" fillId="34" borderId="36" xfId="53" applyFont="1" applyFill="1" applyBorder="1" applyAlignment="1">
      <alignment horizontal="left"/>
      <protection/>
    </xf>
    <xf numFmtId="0" fontId="0" fillId="34" borderId="0" xfId="53" applyFont="1" applyFill="1" applyBorder="1" applyAlignment="1">
      <alignment horizontal="center"/>
      <protection/>
    </xf>
    <xf numFmtId="0" fontId="1" fillId="34" borderId="35" xfId="53" applyFont="1" applyFill="1" applyBorder="1">
      <alignment/>
      <protection/>
    </xf>
    <xf numFmtId="172" fontId="1" fillId="34" borderId="0" xfId="53" applyNumberFormat="1" applyFont="1" applyFill="1" applyBorder="1" applyAlignment="1">
      <alignment horizontal="center"/>
      <protection/>
    </xf>
    <xf numFmtId="0" fontId="0" fillId="34" borderId="0" xfId="53" applyFill="1" applyBorder="1">
      <alignment/>
      <protection/>
    </xf>
    <xf numFmtId="0" fontId="1" fillId="34" borderId="36" xfId="53" applyFont="1" applyFill="1" applyBorder="1">
      <alignment/>
      <protection/>
    </xf>
    <xf numFmtId="172" fontId="0" fillId="34" borderId="0" xfId="53" applyNumberFormat="1" applyFont="1" applyFill="1" applyBorder="1" applyAlignment="1">
      <alignment horizontal="center"/>
      <protection/>
    </xf>
    <xf numFmtId="0" fontId="0" fillId="34" borderId="35" xfId="53" applyFont="1" applyFill="1" applyBorder="1">
      <alignment/>
      <protection/>
    </xf>
    <xf numFmtId="0" fontId="0" fillId="34" borderId="0" xfId="53" applyNumberFormat="1" applyFont="1" applyFill="1" applyBorder="1" applyAlignment="1">
      <alignment horizontal="center"/>
      <protection/>
    </xf>
    <xf numFmtId="0" fontId="0" fillId="34" borderId="36" xfId="53" applyFont="1" applyFill="1" applyBorder="1">
      <alignment/>
      <protection/>
    </xf>
    <xf numFmtId="0" fontId="0" fillId="34" borderId="35" xfId="53" applyFill="1" applyBorder="1">
      <alignment/>
      <protection/>
    </xf>
    <xf numFmtId="0" fontId="0" fillId="34" borderId="0" xfId="53" applyNumberFormat="1" applyFill="1" applyBorder="1">
      <alignment/>
      <protection/>
    </xf>
    <xf numFmtId="0" fontId="0" fillId="34" borderId="36" xfId="53" applyFill="1" applyBorder="1">
      <alignment/>
      <protection/>
    </xf>
    <xf numFmtId="0" fontId="0" fillId="34" borderId="0" xfId="53" applyNumberFormat="1" applyFill="1" applyBorder="1" applyAlignment="1">
      <alignment horizontal="center"/>
      <protection/>
    </xf>
    <xf numFmtId="172" fontId="1" fillId="34" borderId="0" xfId="0" applyNumberFormat="1" applyFont="1" applyFill="1" applyBorder="1" applyAlignment="1" applyProtection="1">
      <alignment horizontal="left" vertical="center"/>
      <protection/>
    </xf>
    <xf numFmtId="0" fontId="0" fillId="34" borderId="10" xfId="53" applyFill="1" applyBorder="1" applyAlignment="1">
      <alignment horizontal="center"/>
      <protection/>
    </xf>
    <xf numFmtId="0" fontId="0" fillId="34" borderId="40" xfId="53" applyFill="1" applyBorder="1" applyAlignment="1">
      <alignment horizontal="center"/>
      <protection/>
    </xf>
    <xf numFmtId="0" fontId="0" fillId="34" borderId="36" xfId="0" applyFill="1" applyBorder="1" applyAlignment="1">
      <alignment horizontal="center"/>
    </xf>
    <xf numFmtId="0" fontId="0" fillId="34" borderId="37" xfId="53" applyFill="1" applyBorder="1">
      <alignment/>
      <protection/>
    </xf>
    <xf numFmtId="0" fontId="0" fillId="34" borderId="38" xfId="53" applyFill="1" applyBorder="1">
      <alignment/>
      <protection/>
    </xf>
    <xf numFmtId="0" fontId="0" fillId="34" borderId="38" xfId="53" applyNumberFormat="1" applyFill="1" applyBorder="1" applyAlignment="1">
      <alignment horizontal="center"/>
      <protection/>
    </xf>
    <xf numFmtId="0" fontId="0" fillId="34" borderId="38" xfId="53" applyFill="1" applyBorder="1" applyAlignment="1">
      <alignment horizontal="center"/>
      <protection/>
    </xf>
    <xf numFmtId="0" fontId="0" fillId="34" borderId="39" xfId="0" applyFill="1" applyBorder="1" applyAlignment="1">
      <alignment horizontal="center"/>
    </xf>
    <xf numFmtId="0" fontId="71" fillId="34" borderId="0" xfId="53" applyFont="1" applyFill="1" applyBorder="1" applyAlignment="1">
      <alignment horizontal="center"/>
      <protection/>
    </xf>
    <xf numFmtId="0" fontId="72" fillId="0" borderId="0" xfId="53" applyFont="1" applyAlignment="1">
      <alignment horizontal="left" vertical="center"/>
      <protection/>
    </xf>
    <xf numFmtId="0" fontId="73" fillId="0" borderId="0" xfId="53" applyFont="1">
      <alignment/>
      <protection/>
    </xf>
    <xf numFmtId="0" fontId="0" fillId="34" borderId="32" xfId="0" applyFont="1" applyFill="1" applyBorder="1" applyAlignment="1">
      <alignment/>
    </xf>
    <xf numFmtId="0" fontId="0" fillId="34" borderId="33" xfId="0" applyFont="1" applyFill="1" applyBorder="1" applyAlignment="1">
      <alignment/>
    </xf>
    <xf numFmtId="0" fontId="0" fillId="34" borderId="33" xfId="0" applyFont="1" applyFill="1" applyBorder="1" applyAlignment="1">
      <alignment horizontal="left"/>
    </xf>
    <xf numFmtId="0" fontId="0" fillId="34" borderId="34" xfId="0" applyFont="1" applyFill="1" applyBorder="1" applyAlignment="1">
      <alignment/>
    </xf>
    <xf numFmtId="0" fontId="0" fillId="34" borderId="35" xfId="0" applyFont="1" applyFill="1" applyBorder="1" applyAlignment="1">
      <alignment/>
    </xf>
    <xf numFmtId="172" fontId="2" fillId="34" borderId="0" xfId="0" applyNumberFormat="1" applyFont="1" applyFill="1" applyBorder="1" applyAlignment="1">
      <alignment horizontal="left" vertical="center"/>
    </xf>
    <xf numFmtId="0" fontId="0" fillId="34" borderId="0" xfId="0" applyFont="1" applyFill="1" applyBorder="1" applyAlignment="1">
      <alignment horizontal="left"/>
    </xf>
    <xf numFmtId="0" fontId="0" fillId="34" borderId="0" xfId="0" applyFont="1" applyFill="1" applyBorder="1" applyAlignment="1">
      <alignment/>
    </xf>
    <xf numFmtId="0" fontId="0" fillId="34" borderId="36" xfId="0" applyFont="1" applyFill="1" applyBorder="1" applyAlignment="1">
      <alignment/>
    </xf>
    <xf numFmtId="172" fontId="3" fillId="34" borderId="0" xfId="0" applyNumberFormat="1" applyFont="1" applyFill="1" applyBorder="1" applyAlignment="1">
      <alignment horizontal="center"/>
    </xf>
    <xf numFmtId="0" fontId="1" fillId="34" borderId="0" xfId="53" applyFont="1" applyFill="1" applyBorder="1" applyAlignment="1">
      <alignment/>
      <protection/>
    </xf>
    <xf numFmtId="0" fontId="1" fillId="34" borderId="0" xfId="53" applyFont="1" applyFill="1" applyBorder="1" applyAlignment="1">
      <alignment horizontal="left"/>
      <protection/>
    </xf>
    <xf numFmtId="0" fontId="0" fillId="34" borderId="0" xfId="0" applyFont="1" applyFill="1" applyBorder="1" applyAlignment="1">
      <alignment horizontal="left"/>
    </xf>
    <xf numFmtId="0" fontId="0" fillId="34" borderId="0" xfId="0" applyFont="1" applyFill="1" applyBorder="1" applyAlignment="1" quotePrefix="1">
      <alignment horizontal="left"/>
    </xf>
    <xf numFmtId="0" fontId="18" fillId="34" borderId="0" xfId="0" applyFont="1" applyFill="1" applyBorder="1" applyAlignment="1">
      <alignment horizontal="left"/>
    </xf>
    <xf numFmtId="0" fontId="1" fillId="34" borderId="0" xfId="0" applyFont="1" applyFill="1" applyBorder="1" applyAlignment="1" applyProtection="1">
      <alignment horizontal="center"/>
      <protection locked="0"/>
    </xf>
    <xf numFmtId="0" fontId="1" fillId="34" borderId="0" xfId="0" applyFont="1" applyFill="1" applyBorder="1" applyAlignment="1" applyProtection="1">
      <alignment horizontal="center"/>
      <protection/>
    </xf>
    <xf numFmtId="0" fontId="1" fillId="34" borderId="36" xfId="0" applyFont="1" applyFill="1" applyBorder="1" applyAlignment="1" applyProtection="1">
      <alignment horizontal="center"/>
      <protection locked="0"/>
    </xf>
    <xf numFmtId="20" fontId="1" fillId="34" borderId="0" xfId="53" applyNumberFormat="1" applyFont="1" applyFill="1" applyBorder="1" applyAlignment="1">
      <alignment horizontal="left"/>
      <protection/>
    </xf>
    <xf numFmtId="0" fontId="1" fillId="34" borderId="41" xfId="0" applyFont="1" applyFill="1" applyBorder="1" applyAlignment="1">
      <alignment horizontal="center"/>
    </xf>
    <xf numFmtId="0" fontId="1" fillId="34" borderId="42" xfId="0" applyFont="1" applyFill="1" applyBorder="1" applyAlignment="1">
      <alignment horizontal="center"/>
    </xf>
    <xf numFmtId="0" fontId="1" fillId="34" borderId="43" xfId="0" applyFont="1" applyFill="1" applyBorder="1" applyAlignment="1">
      <alignment horizontal="center"/>
    </xf>
    <xf numFmtId="0" fontId="1" fillId="34" borderId="0" xfId="53" applyFont="1" applyFill="1" applyBorder="1" applyAlignment="1">
      <alignment horizontal="center"/>
      <protection/>
    </xf>
    <xf numFmtId="49" fontId="1" fillId="34" borderId="0" xfId="53" applyNumberFormat="1" applyFont="1" applyFill="1" applyBorder="1" applyAlignment="1">
      <alignment horizontal="center"/>
      <protection/>
    </xf>
    <xf numFmtId="0" fontId="18" fillId="34" borderId="44" xfId="0" applyFont="1" applyFill="1" applyBorder="1" applyAlignment="1">
      <alignment horizontal="right"/>
    </xf>
    <xf numFmtId="0" fontId="18" fillId="34" borderId="0" xfId="0" applyFont="1" applyFill="1" applyBorder="1" applyAlignment="1">
      <alignment horizontal="right"/>
    </xf>
    <xf numFmtId="0" fontId="18" fillId="34" borderId="45" xfId="0" applyFont="1" applyFill="1" applyBorder="1" applyAlignment="1">
      <alignment horizontal="right"/>
    </xf>
    <xf numFmtId="0" fontId="19" fillId="34" borderId="0" xfId="53" applyFont="1" applyFill="1" applyBorder="1" applyAlignment="1">
      <alignment/>
      <protection/>
    </xf>
    <xf numFmtId="0" fontId="1" fillId="34" borderId="0" xfId="0" applyNumberFormat="1" applyFont="1" applyFill="1" applyBorder="1" applyAlignment="1">
      <alignment horizontal="left"/>
    </xf>
    <xf numFmtId="0" fontId="1" fillId="34" borderId="0" xfId="0" applyFont="1" applyFill="1" applyBorder="1" applyAlignment="1">
      <alignment horizontal="center"/>
    </xf>
    <xf numFmtId="0" fontId="0" fillId="34" borderId="46" xfId="0" applyFont="1" applyFill="1" applyBorder="1" applyAlignment="1">
      <alignment horizontal="left"/>
    </xf>
    <xf numFmtId="0" fontId="0" fillId="34" borderId="47" xfId="0" applyFont="1" applyFill="1" applyBorder="1" applyAlignment="1">
      <alignment horizontal="left"/>
    </xf>
    <xf numFmtId="0" fontId="0" fillId="34" borderId="48" xfId="0" applyFont="1" applyFill="1" applyBorder="1" applyAlignment="1">
      <alignment horizontal="left"/>
    </xf>
    <xf numFmtId="172" fontId="0" fillId="34" borderId="0" xfId="0" applyNumberFormat="1" applyFont="1" applyFill="1" applyBorder="1" applyAlignment="1">
      <alignment horizontal="center"/>
    </xf>
    <xf numFmtId="0" fontId="1" fillId="34" borderId="0" xfId="0" applyNumberFormat="1" applyFont="1" applyFill="1" applyBorder="1" applyAlignment="1">
      <alignment horizontal="center"/>
    </xf>
    <xf numFmtId="172" fontId="1" fillId="34"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34" borderId="36" xfId="0" applyFont="1" applyFill="1" applyBorder="1" applyAlignment="1" applyProtection="1">
      <alignment horizontal="center"/>
      <protection locked="0"/>
    </xf>
    <xf numFmtId="16" fontId="0" fillId="34" borderId="0" xfId="0" applyNumberFormat="1" applyFont="1" applyFill="1" applyBorder="1" applyAlignment="1">
      <alignment horizontal="left"/>
    </xf>
    <xf numFmtId="172" fontId="74" fillId="34" borderId="0" xfId="0" applyNumberFormat="1" applyFont="1" applyFill="1" applyBorder="1" applyAlignment="1">
      <alignment horizontal="right"/>
    </xf>
    <xf numFmtId="0" fontId="74" fillId="34" borderId="0" xfId="0" applyFont="1" applyFill="1" applyBorder="1" applyAlignment="1">
      <alignment horizontal="right"/>
    </xf>
    <xf numFmtId="0" fontId="0" fillId="34" borderId="0" xfId="0" applyFill="1" applyBorder="1" applyAlignment="1">
      <alignment horizontal="center" vertical="top"/>
    </xf>
    <xf numFmtId="172" fontId="19" fillId="34" borderId="0" xfId="0" applyNumberFormat="1" applyFont="1" applyFill="1" applyBorder="1" applyAlignment="1">
      <alignment horizontal="left"/>
    </xf>
    <xf numFmtId="0" fontId="1" fillId="34" borderId="0" xfId="0"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xf>
    <xf numFmtId="0" fontId="1" fillId="34" borderId="36" xfId="0" applyFont="1" applyFill="1" applyBorder="1" applyAlignment="1" applyProtection="1">
      <alignment horizontal="center" vertical="center"/>
      <protection locked="0"/>
    </xf>
    <xf numFmtId="0" fontId="0" fillId="34" borderId="0" xfId="0" applyNumberFormat="1" applyFont="1" applyFill="1" applyBorder="1" applyAlignment="1">
      <alignment horizontal="right"/>
    </xf>
    <xf numFmtId="0" fontId="0" fillId="34"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0" fillId="34" borderId="36" xfId="0" applyFont="1" applyFill="1" applyBorder="1" applyAlignment="1" applyProtection="1">
      <alignment horizontal="center"/>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xf>
    <xf numFmtId="0" fontId="0" fillId="34" borderId="0" xfId="0" applyNumberFormat="1" applyFill="1" applyBorder="1" applyAlignment="1">
      <alignment horizontal="right"/>
    </xf>
    <xf numFmtId="0" fontId="0" fillId="34" borderId="0" xfId="0" applyFont="1" applyFill="1" applyBorder="1" applyAlignment="1">
      <alignment horizontal="center" vertical="center"/>
    </xf>
    <xf numFmtId="0" fontId="0" fillId="34" borderId="37" xfId="0" applyFont="1" applyFill="1" applyBorder="1" applyAlignment="1">
      <alignment/>
    </xf>
    <xf numFmtId="0" fontId="0" fillId="34" borderId="38" xfId="0" applyFont="1" applyFill="1" applyBorder="1" applyAlignment="1">
      <alignment/>
    </xf>
    <xf numFmtId="0" fontId="0" fillId="34" borderId="38" xfId="0" applyFont="1" applyFill="1" applyBorder="1" applyAlignment="1">
      <alignment horizontal="left"/>
    </xf>
    <xf numFmtId="0" fontId="0" fillId="34" borderId="39" xfId="0" applyFont="1" applyFill="1" applyBorder="1" applyAlignment="1">
      <alignment/>
    </xf>
    <xf numFmtId="172" fontId="70" fillId="34" borderId="0" xfId="0" applyNumberFormat="1" applyFont="1" applyFill="1" applyBorder="1" applyAlignment="1">
      <alignment horizontal="left" vertical="center"/>
    </xf>
    <xf numFmtId="0" fontId="0" fillId="0" borderId="0" xfId="0" applyFont="1" applyAlignment="1">
      <alignment/>
    </xf>
    <xf numFmtId="0" fontId="13" fillId="0" borderId="0" xfId="48" applyFont="1" applyAlignment="1" applyProtection="1">
      <alignment/>
      <protection/>
    </xf>
    <xf numFmtId="14" fontId="0" fillId="0" borderId="0" xfId="0" applyNumberFormat="1" applyFont="1" applyAlignment="1">
      <alignment horizontal="right"/>
    </xf>
    <xf numFmtId="14" fontId="0" fillId="0" borderId="0" xfId="0" applyNumberFormat="1" applyFont="1" applyAlignment="1">
      <alignment horizontal="left"/>
    </xf>
    <xf numFmtId="0" fontId="21" fillId="0" borderId="0" xfId="0" applyFont="1" applyAlignment="1">
      <alignment/>
    </xf>
    <xf numFmtId="0" fontId="21" fillId="0" borderId="0" xfId="0" applyFont="1" applyAlignment="1">
      <alignment horizontal="right"/>
    </xf>
    <xf numFmtId="0" fontId="9" fillId="0" borderId="0" xfId="0" applyFont="1" applyAlignment="1">
      <alignment/>
    </xf>
    <xf numFmtId="0" fontId="10" fillId="0" borderId="0" xfId="0" applyFont="1" applyAlignment="1">
      <alignment/>
    </xf>
    <xf numFmtId="0" fontId="22" fillId="0" borderId="0" xfId="0" applyFont="1" applyAlignment="1">
      <alignment/>
    </xf>
    <xf numFmtId="0" fontId="0" fillId="0" borderId="0" xfId="0" applyFont="1" applyAlignment="1">
      <alignment horizontal="left" vertical="top" wrapText="1"/>
    </xf>
    <xf numFmtId="0" fontId="17" fillId="0" borderId="0" xfId="0" applyFont="1" applyAlignment="1">
      <alignment/>
    </xf>
    <xf numFmtId="15" fontId="0" fillId="0" borderId="0" xfId="0" applyNumberFormat="1" applyFont="1" applyAlignment="1">
      <alignment/>
    </xf>
    <xf numFmtId="0" fontId="75" fillId="0" borderId="0" xfId="0" applyFont="1" applyAlignment="1">
      <alignment horizontal="center"/>
    </xf>
    <xf numFmtId="0" fontId="23" fillId="0" borderId="0" xfId="0" applyFont="1" applyAlignment="1">
      <alignment/>
    </xf>
    <xf numFmtId="0" fontId="24" fillId="0" borderId="0" xfId="0" applyFont="1" applyAlignment="1">
      <alignment/>
    </xf>
    <xf numFmtId="0" fontId="24" fillId="0" borderId="0" xfId="0" applyFont="1" applyAlignment="1">
      <alignment horizontal="center" vertical="center"/>
    </xf>
    <xf numFmtId="0" fontId="0" fillId="0" borderId="0" xfId="0" applyFont="1" applyAlignment="1">
      <alignment horizontal="center"/>
    </xf>
    <xf numFmtId="17" fontId="24" fillId="0" borderId="0" xfId="0" applyNumberFormat="1" applyFont="1" applyAlignment="1">
      <alignment horizontal="left"/>
    </xf>
    <xf numFmtId="17" fontId="22" fillId="0" borderId="0" xfId="0" applyNumberFormat="1" applyFont="1" applyAlignment="1">
      <alignment horizontal="center"/>
    </xf>
    <xf numFmtId="0" fontId="25" fillId="0" borderId="0" xfId="0" applyFont="1" applyFill="1" applyAlignment="1">
      <alignment horizontal="center"/>
    </xf>
    <xf numFmtId="0" fontId="24" fillId="0" borderId="0" xfId="0" applyFont="1" applyAlignment="1">
      <alignment horizontal="left"/>
    </xf>
    <xf numFmtId="0" fontId="24"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horizontal="left" vertical="center"/>
    </xf>
    <xf numFmtId="0" fontId="1" fillId="0" borderId="0" xfId="0" applyFont="1" applyAlignment="1">
      <alignment wrapText="1"/>
    </xf>
    <xf numFmtId="0" fontId="0" fillId="34" borderId="0" xfId="0" applyFill="1" applyBorder="1" applyAlignment="1" applyProtection="1">
      <alignment horizontal="right"/>
      <protection locked="0"/>
    </xf>
    <xf numFmtId="0" fontId="0" fillId="34" borderId="0" xfId="0" applyFill="1" applyBorder="1" applyAlignment="1">
      <alignment horizontal="right"/>
    </xf>
    <xf numFmtId="0" fontId="0" fillId="34" borderId="0" xfId="0" applyFill="1" applyBorder="1" applyAlignment="1" applyProtection="1">
      <alignment horizontal="left"/>
      <protection locked="0"/>
    </xf>
    <xf numFmtId="0" fontId="0" fillId="34" borderId="38" xfId="0" applyFill="1" applyBorder="1" applyAlignment="1">
      <alignment horizontal="right"/>
    </xf>
    <xf numFmtId="0" fontId="0" fillId="34" borderId="0" xfId="0" applyFont="1" applyFill="1" applyBorder="1" applyAlignment="1" applyProtection="1">
      <alignment horizontal="right"/>
      <protection locked="0"/>
    </xf>
    <xf numFmtId="0" fontId="0"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locked="0"/>
    </xf>
    <xf numFmtId="0" fontId="18" fillId="0" borderId="0" xfId="0" applyFont="1" applyAlignment="1">
      <alignmen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75" fillId="0" borderId="0" xfId="0" applyFont="1" applyAlignment="1">
      <alignment horizontal="center"/>
    </xf>
    <xf numFmtId="0" fontId="0" fillId="0" borderId="0" xfId="0" applyFont="1" applyFill="1" applyAlignment="1">
      <alignment horizontal="left" vertical="center" wrapText="1"/>
    </xf>
    <xf numFmtId="0" fontId="76" fillId="0" borderId="0" xfId="0" applyFont="1" applyAlignment="1">
      <alignment/>
    </xf>
    <xf numFmtId="0" fontId="1" fillId="34" borderId="0" xfId="0" applyFont="1" applyFill="1" applyBorder="1" applyAlignment="1">
      <alignment/>
    </xf>
    <xf numFmtId="0" fontId="1" fillId="34" borderId="17" xfId="0" applyFont="1" applyFill="1" applyBorder="1" applyAlignment="1">
      <alignment/>
    </xf>
    <xf numFmtId="0" fontId="1" fillId="34" borderId="0" xfId="0" applyFont="1" applyFill="1" applyBorder="1" applyAlignment="1">
      <alignment vertical="top" wrapText="1"/>
    </xf>
    <xf numFmtId="0" fontId="1" fillId="34" borderId="17" xfId="0" applyFont="1" applyFill="1" applyBorder="1" applyAlignment="1">
      <alignment vertical="top" wrapText="1"/>
    </xf>
    <xf numFmtId="0" fontId="65" fillId="34" borderId="6" xfId="56" applyFill="1" applyBorder="1" applyAlignment="1">
      <alignment/>
    </xf>
    <xf numFmtId="181" fontId="1" fillId="34" borderId="0" xfId="0" applyNumberFormat="1" applyFont="1" applyFill="1" applyBorder="1" applyAlignment="1">
      <alignment horizontal="left"/>
    </xf>
    <xf numFmtId="181" fontId="1" fillId="34" borderId="0" xfId="53" applyNumberFormat="1" applyFont="1" applyFill="1" applyBorder="1" applyAlignment="1">
      <alignment horizontal="left"/>
      <protection/>
    </xf>
    <xf numFmtId="0" fontId="0" fillId="34" borderId="0" xfId="53" applyFont="1" applyFill="1" applyBorder="1" applyAlignment="1">
      <alignment horizontal="left"/>
      <protection/>
    </xf>
    <xf numFmtId="0" fontId="1" fillId="34" borderId="0" xfId="0" applyNumberFormat="1" applyFont="1" applyFill="1" applyBorder="1" applyAlignment="1" applyProtection="1">
      <alignment horizontal="center" vertical="center"/>
      <protection/>
    </xf>
    <xf numFmtId="0" fontId="0" fillId="34" borderId="0" xfId="53" applyFill="1" applyBorder="1" applyAlignment="1">
      <alignment horizontal="center"/>
      <protection/>
    </xf>
    <xf numFmtId="0" fontId="0" fillId="34" borderId="0" xfId="53" applyFont="1" applyFill="1" applyBorder="1" applyAlignment="1">
      <alignment horizontal="center"/>
      <protection/>
    </xf>
    <xf numFmtId="172" fontId="1" fillId="34" borderId="0" xfId="0" applyNumberFormat="1" applyFont="1" applyFill="1" applyBorder="1" applyAlignment="1">
      <alignment/>
    </xf>
    <xf numFmtId="181" fontId="1" fillId="34" borderId="0" xfId="53" applyNumberFormat="1" applyFont="1" applyFill="1" applyBorder="1" applyAlignment="1">
      <alignment horizontal="left"/>
      <protection/>
    </xf>
    <xf numFmtId="0" fontId="0" fillId="34" borderId="0" xfId="0" applyFont="1" applyFill="1" applyBorder="1" applyAlignment="1">
      <alignment horizontal="left" vertical="top" wrapText="1"/>
    </xf>
    <xf numFmtId="172" fontId="1" fillId="34" borderId="0" xfId="0" applyNumberFormat="1" applyFont="1" applyFill="1" applyBorder="1" applyAlignment="1">
      <alignment vertical="top" wrapText="1"/>
    </xf>
    <xf numFmtId="0" fontId="0" fillId="34" borderId="0" xfId="0" applyFont="1" applyFill="1" applyBorder="1" applyAlignment="1">
      <alignment/>
    </xf>
    <xf numFmtId="172" fontId="20" fillId="34" borderId="0" xfId="0" applyNumberFormat="1" applyFont="1" applyFill="1" applyBorder="1" applyAlignment="1">
      <alignment horizontal="left"/>
    </xf>
    <xf numFmtId="0" fontId="0" fillId="34" borderId="0" xfId="0" applyFill="1" applyBorder="1" applyAlignment="1">
      <alignment/>
    </xf>
    <xf numFmtId="0" fontId="77" fillId="35" borderId="0" xfId="0" applyFont="1" applyFill="1" applyBorder="1" applyAlignment="1">
      <alignment horizontal="center" vertical="center"/>
    </xf>
    <xf numFmtId="0" fontId="0" fillId="34" borderId="0" xfId="0" applyFont="1" applyFill="1" applyBorder="1" applyAlignment="1">
      <alignment/>
    </xf>
    <xf numFmtId="0" fontId="0" fillId="34" borderId="19" xfId="0" applyFont="1" applyFill="1" applyBorder="1" applyAlignment="1">
      <alignment/>
    </xf>
    <xf numFmtId="0" fontId="0" fillId="34" borderId="19" xfId="0" applyFill="1"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4772025</xdr:colOff>
      <xdr:row>0</xdr:row>
      <xdr:rowOff>66675</xdr:rowOff>
    </xdr:from>
    <xdr:to>
      <xdr:col>3</xdr:col>
      <xdr:colOff>714375</xdr:colOff>
      <xdr:row>5</xdr:row>
      <xdr:rowOff>219075</xdr:rowOff>
    </xdr:to>
    <xdr:pic>
      <xdr:nvPicPr>
        <xdr:cNvPr id="1" name="Grafik 1"/>
        <xdr:cNvPicPr preferRelativeResize="1">
          <a:picLocks noChangeAspect="1"/>
        </xdr:cNvPicPr>
      </xdr:nvPicPr>
      <xdr:blipFill>
        <a:blip r:embed="rId1"/>
        <a:stretch>
          <a:fillRect/>
        </a:stretch>
      </xdr:blipFill>
      <xdr:spPr>
        <a:xfrm>
          <a:off x="5457825" y="66675"/>
          <a:ext cx="17430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504825</xdr:colOff>
      <xdr:row>2</xdr:row>
      <xdr:rowOff>85725</xdr:rowOff>
    </xdr:to>
    <xdr:pic>
      <xdr:nvPicPr>
        <xdr:cNvPr id="1" name="Grafik 2"/>
        <xdr:cNvPicPr preferRelativeResize="1">
          <a:picLocks noChangeAspect="1"/>
        </xdr:cNvPicPr>
      </xdr:nvPicPr>
      <xdr:blipFill>
        <a:blip r:embed="rId1"/>
        <a:stretch>
          <a:fillRect/>
        </a:stretch>
      </xdr:blipFill>
      <xdr:spPr>
        <a:xfrm>
          <a:off x="5505450" y="0"/>
          <a:ext cx="10763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66675</xdr:colOff>
      <xdr:row>10</xdr:row>
      <xdr:rowOff>38100</xdr:rowOff>
    </xdr:from>
    <xdr:ext cx="6953250" cy="1895475"/>
    <xdr:sp>
      <xdr:nvSpPr>
        <xdr:cNvPr id="1" name="Rechteck 1"/>
        <xdr:cNvSpPr>
          <a:spLocks/>
        </xdr:cNvSpPr>
      </xdr:nvSpPr>
      <xdr:spPr>
        <a:xfrm rot="19812196">
          <a:off x="238125" y="1704975"/>
          <a:ext cx="6953250" cy="1895475"/>
        </a:xfrm>
        <a:prstGeom prst="rect">
          <a:avLst/>
        </a:prstGeom>
        <a:noFill/>
        <a:ln w="25400" cmpd="sng">
          <a:solidFill>
            <a:srgbClr val="C0504D"/>
          </a:solidFill>
          <a:headEnd type="none"/>
          <a:tailEnd type="none"/>
        </a:ln>
      </xdr:spPr>
      <xdr:txBody>
        <a:bodyPr vertOverflow="clip" wrap="square"/>
        <a:p>
          <a:pPr algn="ctr">
            <a:defRPr/>
          </a:pPr>
          <a:r>
            <a:rPr lang="en-US" cap="none" sz="11500" b="1" i="0" u="none" baseline="0">
              <a:solidFill>
                <a:srgbClr val="FF8080"/>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a.s.koch@gmx.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0"/>
  </sheetPr>
  <dimension ref="A1:H32"/>
  <sheetViews>
    <sheetView showGridLines="0" tabSelected="1" view="pageLayout" zoomScaleNormal="75" workbookViewId="0" topLeftCell="A1">
      <selection activeCell="A1" sqref="A1"/>
    </sheetView>
  </sheetViews>
  <sheetFormatPr defaultColWidth="11.421875" defaultRowHeight="12.75"/>
  <cols>
    <col min="1" max="1" width="10.28125" style="258" customWidth="1"/>
    <col min="2" max="2" width="71.57421875" style="258" customWidth="1"/>
    <col min="3" max="3" width="15.421875" style="258" customWidth="1"/>
    <col min="4" max="4" width="11.421875" style="258" customWidth="1"/>
    <col min="5" max="16384" width="11.421875" style="258" customWidth="1"/>
  </cols>
  <sheetData>
    <row r="1" ht="12.75">
      <c r="B1" s="258" t="s">
        <v>79</v>
      </c>
    </row>
    <row r="2" ht="12.75">
      <c r="B2" s="258" t="s">
        <v>80</v>
      </c>
    </row>
    <row r="3" ht="12.75">
      <c r="B3" s="258" t="s">
        <v>77</v>
      </c>
    </row>
    <row r="4" ht="2.25" customHeight="1"/>
    <row r="5" ht="12.75">
      <c r="B5" s="258" t="s">
        <v>73</v>
      </c>
    </row>
    <row r="6" spans="2:3" ht="21.75" customHeight="1">
      <c r="B6" s="259" t="s">
        <v>74</v>
      </c>
      <c r="C6" s="258" t="s">
        <v>55</v>
      </c>
    </row>
    <row r="7" spans="3:4" ht="12.75">
      <c r="C7" s="260" t="s">
        <v>121</v>
      </c>
      <c r="D7" s="261">
        <f ca="1">TODAY()</f>
        <v>43083</v>
      </c>
    </row>
    <row r="8" ht="12" customHeight="1">
      <c r="B8" s="262" t="s">
        <v>55</v>
      </c>
    </row>
    <row r="9" spans="1:3" ht="15">
      <c r="A9" s="263"/>
      <c r="B9" s="262" t="s">
        <v>78</v>
      </c>
      <c r="C9" s="258" t="s">
        <v>64</v>
      </c>
    </row>
    <row r="10" s="264" customFormat="1" ht="18">
      <c r="B10" s="265"/>
    </row>
    <row r="11" s="264" customFormat="1" ht="18">
      <c r="B11" s="265" t="s">
        <v>117</v>
      </c>
    </row>
    <row r="12" ht="20.25" customHeight="1">
      <c r="B12" s="266"/>
    </row>
    <row r="13" spans="2:3" ht="142.5" customHeight="1">
      <c r="B13" s="291" t="s">
        <v>118</v>
      </c>
      <c r="C13" s="292"/>
    </row>
    <row r="14" spans="2:3" ht="24.75" customHeight="1">
      <c r="B14" s="267"/>
      <c r="C14" s="267"/>
    </row>
    <row r="15" spans="2:3" ht="120" customHeight="1">
      <c r="B15" s="291" t="s">
        <v>168</v>
      </c>
      <c r="C15" s="292"/>
    </row>
    <row r="16" spans="2:3" ht="54" customHeight="1">
      <c r="B16" s="294" t="s">
        <v>111</v>
      </c>
      <c r="C16" s="294"/>
    </row>
    <row r="17" spans="2:3" ht="12.75">
      <c r="B17" s="295" t="s">
        <v>82</v>
      </c>
      <c r="C17" s="295"/>
    </row>
    <row r="18" spans="1:5" s="262" customFormat="1" ht="15">
      <c r="A18" s="258"/>
      <c r="B18" s="295"/>
      <c r="C18" s="295"/>
      <c r="D18" s="258"/>
      <c r="E18" s="258"/>
    </row>
    <row r="19" spans="1:5" s="262" customFormat="1" ht="15">
      <c r="A19" s="258"/>
      <c r="B19" s="268"/>
      <c r="C19" s="258"/>
      <c r="D19" s="258"/>
      <c r="E19" s="258"/>
    </row>
    <row r="20" spans="1:5" s="262" customFormat="1" ht="18">
      <c r="A20" s="269"/>
      <c r="B20" s="293" t="s">
        <v>119</v>
      </c>
      <c r="C20" s="293"/>
      <c r="D20" s="258"/>
      <c r="E20" s="258"/>
    </row>
    <row r="21" spans="1:5" s="262" customFormat="1" ht="10.5" customHeight="1">
      <c r="A21" s="269"/>
      <c r="B21" s="270"/>
      <c r="C21" s="270"/>
      <c r="D21" s="258"/>
      <c r="E21" s="258"/>
    </row>
    <row r="22" spans="1:4" s="262" customFormat="1" ht="15">
      <c r="A22" s="258"/>
      <c r="B22" s="290" t="s">
        <v>122</v>
      </c>
      <c r="C22" s="290"/>
      <c r="D22" s="258"/>
    </row>
    <row r="23" spans="1:5" s="262" customFormat="1" ht="15">
      <c r="A23" s="269"/>
      <c r="B23" s="290"/>
      <c r="C23" s="290"/>
      <c r="D23" s="258"/>
      <c r="E23" s="258"/>
    </row>
    <row r="24" spans="2:3" ht="21.75" customHeight="1">
      <c r="B24" s="290"/>
      <c r="C24" s="290"/>
    </row>
    <row r="25" ht="15">
      <c r="B25" s="271"/>
    </row>
    <row r="26" ht="15.75">
      <c r="B26" s="272" t="s">
        <v>120</v>
      </c>
    </row>
    <row r="27" spans="2:3" ht="15.75">
      <c r="B27" s="272" t="s">
        <v>162</v>
      </c>
      <c r="C27" s="272"/>
    </row>
    <row r="28" spans="2:8" ht="15.75">
      <c r="B28" s="273"/>
      <c r="C28" s="274"/>
      <c r="D28" s="275"/>
      <c r="E28" s="276"/>
      <c r="F28" s="275"/>
      <c r="G28" s="277"/>
      <c r="H28" s="278"/>
    </row>
    <row r="29" spans="2:8" ht="7.5" customHeight="1">
      <c r="B29" s="273"/>
      <c r="C29" s="274"/>
      <c r="D29" s="279"/>
      <c r="E29" s="280"/>
      <c r="F29" s="281"/>
      <c r="G29" s="277"/>
      <c r="H29" s="278"/>
    </row>
    <row r="30" ht="12.75">
      <c r="B30" s="258" t="s">
        <v>69</v>
      </c>
    </row>
    <row r="31" ht="12.75">
      <c r="B31" s="268"/>
    </row>
    <row r="32" ht="25.5">
      <c r="B32" s="282" t="s">
        <v>81</v>
      </c>
    </row>
  </sheetData>
  <sheetProtection/>
  <mergeCells count="6">
    <mergeCell ref="B22:C24"/>
    <mergeCell ref="B13:C13"/>
    <mergeCell ref="B20:C20"/>
    <mergeCell ref="B15:C15"/>
    <mergeCell ref="B16:C16"/>
    <mergeCell ref="B17:C18"/>
  </mergeCells>
  <hyperlinks>
    <hyperlink ref="B6" r:id="rId1" display="christina.s.koch@gmx.de"/>
  </hyperlinks>
  <printOptions horizontalCentered="1" verticalCentered="1"/>
  <pageMargins left="0" right="0.2362204724409449" top="0.7480314960629921" bottom="0.7480314960629921" header="0.31496062992125984" footer="0.31496062992125984"/>
  <pageSetup horizontalDpi="600" verticalDpi="600" orientation="portrait" paperSize="9" scale="90" r:id="rId3"/>
  <headerFooter alignWithMargins="0">
    <oddHeader>&amp;C&amp;"Arial,Fett"&amp;18Spielplan Hallensaison 2017/2018 der U14 weiblich</oddHeader>
    <oddFooter>&amp;LHallensaison 2017/2018 U14 weiblich&amp;C
&amp;RErstellt am: &amp;D</oddFooter>
  </headerFooter>
  <drawing r:id="rId2"/>
</worksheet>
</file>

<file path=xl/worksheets/sheet2.xml><?xml version="1.0" encoding="utf-8"?>
<worksheet xmlns="http://schemas.openxmlformats.org/spreadsheetml/2006/main" xmlns:r="http://schemas.openxmlformats.org/officeDocument/2006/relationships">
  <dimension ref="A1:J54"/>
  <sheetViews>
    <sheetView view="pageLayout" workbookViewId="0" topLeftCell="A1">
      <selection activeCell="D14" sqref="D14"/>
    </sheetView>
  </sheetViews>
  <sheetFormatPr defaultColWidth="11.421875" defaultRowHeight="12.75"/>
  <cols>
    <col min="1" max="1" width="5.140625" style="0" customWidth="1"/>
    <col min="3" max="3" width="27.28125" style="0" customWidth="1"/>
    <col min="4" max="4" width="14.00390625" style="0" customWidth="1"/>
    <col min="7" max="7" width="6.7109375" style="0" customWidth="1"/>
  </cols>
  <sheetData>
    <row r="1" spans="1:7" ht="19.5" customHeight="1">
      <c r="A1" s="44"/>
      <c r="B1" s="45"/>
      <c r="C1" s="45"/>
      <c r="D1" s="45"/>
      <c r="E1" s="45"/>
      <c r="F1" s="45"/>
      <c r="G1" s="46"/>
    </row>
    <row r="2" spans="1:7" ht="18" thickBot="1">
      <c r="A2" s="47"/>
      <c r="B2" s="300" t="s">
        <v>67</v>
      </c>
      <c r="C2" s="300"/>
      <c r="D2" s="48"/>
      <c r="E2" s="48"/>
      <c r="F2" s="48"/>
      <c r="G2" s="49"/>
    </row>
    <row r="3" spans="1:7" ht="13.5" thickTop="1">
      <c r="A3" s="47"/>
      <c r="B3" s="50">
        <v>1</v>
      </c>
      <c r="C3" s="51" t="s">
        <v>75</v>
      </c>
      <c r="D3" s="48"/>
      <c r="E3" s="48"/>
      <c r="F3" s="48"/>
      <c r="G3" s="49"/>
    </row>
    <row r="4" spans="1:7" ht="12.75">
      <c r="A4" s="47"/>
      <c r="B4" s="50">
        <v>2</v>
      </c>
      <c r="C4" s="51" t="s">
        <v>99</v>
      </c>
      <c r="D4" s="48"/>
      <c r="E4" s="48"/>
      <c r="F4" s="48"/>
      <c r="G4" s="49"/>
    </row>
    <row r="5" spans="1:7" ht="12.75">
      <c r="A5" s="47"/>
      <c r="B5" s="50">
        <v>3</v>
      </c>
      <c r="C5" s="51" t="s">
        <v>72</v>
      </c>
      <c r="D5" s="48"/>
      <c r="E5" s="48"/>
      <c r="F5" s="48"/>
      <c r="G5" s="49"/>
    </row>
    <row r="6" spans="1:7" ht="12.75">
      <c r="A6" s="47"/>
      <c r="B6" s="50">
        <v>4</v>
      </c>
      <c r="C6" s="51" t="s">
        <v>83</v>
      </c>
      <c r="D6" s="48"/>
      <c r="E6" s="48"/>
      <c r="F6" s="48"/>
      <c r="G6" s="49"/>
    </row>
    <row r="7" spans="1:7" ht="12.75">
      <c r="A7" s="47"/>
      <c r="B7" s="50">
        <v>5</v>
      </c>
      <c r="C7" s="51" t="s">
        <v>123</v>
      </c>
      <c r="D7" s="48"/>
      <c r="E7" s="48"/>
      <c r="F7" s="48"/>
      <c r="G7" s="49"/>
    </row>
    <row r="8" spans="1:7" ht="12.75">
      <c r="A8" s="47"/>
      <c r="B8" s="50">
        <v>6</v>
      </c>
      <c r="C8" s="51" t="s">
        <v>124</v>
      </c>
      <c r="D8" s="48"/>
      <c r="E8" s="48"/>
      <c r="F8" s="48"/>
      <c r="G8" s="49"/>
    </row>
    <row r="9" spans="1:7" ht="12.75">
      <c r="A9" s="47"/>
      <c r="B9" s="50">
        <v>7</v>
      </c>
      <c r="C9" s="51" t="s">
        <v>100</v>
      </c>
      <c r="D9" s="48"/>
      <c r="E9" s="48"/>
      <c r="F9" s="48"/>
      <c r="G9" s="49"/>
    </row>
    <row r="10" spans="1:7" ht="12.75">
      <c r="A10" s="47"/>
      <c r="B10" s="50"/>
      <c r="C10" s="51"/>
      <c r="D10" s="48"/>
      <c r="E10" s="48"/>
      <c r="F10" s="48"/>
      <c r="G10" s="49"/>
    </row>
    <row r="11" spans="1:7" ht="12.75">
      <c r="A11" s="47"/>
      <c r="B11" s="48"/>
      <c r="C11" s="48"/>
      <c r="D11" s="48"/>
      <c r="E11" s="48"/>
      <c r="F11" s="48"/>
      <c r="G11" s="49"/>
    </row>
    <row r="12" spans="1:7" ht="18" thickBot="1">
      <c r="A12" s="47"/>
      <c r="B12" s="300" t="s">
        <v>84</v>
      </c>
      <c r="C12" s="300"/>
      <c r="D12" s="300"/>
      <c r="E12" s="300"/>
      <c r="F12" s="48"/>
      <c r="G12" s="49"/>
    </row>
    <row r="13" spans="1:7" ht="13.5" thickTop="1">
      <c r="A13" s="47"/>
      <c r="B13" s="48"/>
      <c r="C13" s="52">
        <v>43051</v>
      </c>
      <c r="D13" s="51" t="s">
        <v>75</v>
      </c>
      <c r="E13" s="53" t="s">
        <v>85</v>
      </c>
      <c r="F13" s="48"/>
      <c r="G13" s="49"/>
    </row>
    <row r="14" spans="1:7" ht="12.75">
      <c r="A14" s="47"/>
      <c r="B14" s="48"/>
      <c r="C14" s="52">
        <v>43079</v>
      </c>
      <c r="D14" s="51" t="s">
        <v>83</v>
      </c>
      <c r="E14" s="53" t="s">
        <v>85</v>
      </c>
      <c r="F14" s="48"/>
      <c r="G14" s="49"/>
    </row>
    <row r="15" spans="1:7" ht="12.75">
      <c r="A15" s="47"/>
      <c r="B15" s="48"/>
      <c r="C15" s="52"/>
      <c r="D15" s="51"/>
      <c r="E15" s="53"/>
      <c r="F15" s="48"/>
      <c r="G15" s="49"/>
    </row>
    <row r="16" spans="1:7" ht="12.75">
      <c r="A16" s="47"/>
      <c r="B16" s="48"/>
      <c r="C16" s="48"/>
      <c r="D16" s="48"/>
      <c r="E16" s="48"/>
      <c r="F16" s="48"/>
      <c r="G16" s="49"/>
    </row>
    <row r="17" spans="1:10" ht="12.75">
      <c r="A17" s="47"/>
      <c r="B17" s="296" t="s">
        <v>125</v>
      </c>
      <c r="C17" s="296"/>
      <c r="D17" s="296"/>
      <c r="E17" s="296"/>
      <c r="F17" s="296"/>
      <c r="G17" s="297"/>
      <c r="H17" s="33"/>
      <c r="I17" s="33"/>
      <c r="J17" s="33"/>
    </row>
    <row r="18" spans="1:10" ht="12.75">
      <c r="A18" s="47"/>
      <c r="B18" s="296" t="s">
        <v>126</v>
      </c>
      <c r="C18" s="296"/>
      <c r="D18" s="296"/>
      <c r="E18" s="296"/>
      <c r="F18" s="296"/>
      <c r="G18" s="297"/>
      <c r="H18" s="33"/>
      <c r="I18" s="33"/>
      <c r="J18" s="33"/>
    </row>
    <row r="19" spans="1:10" ht="12.75">
      <c r="A19" s="47"/>
      <c r="B19" s="296"/>
      <c r="C19" s="296"/>
      <c r="D19" s="296"/>
      <c r="E19" s="296"/>
      <c r="F19" s="296"/>
      <c r="G19" s="297"/>
      <c r="H19" s="33"/>
      <c r="I19" s="33"/>
      <c r="J19" s="33"/>
    </row>
    <row r="20" spans="1:7" ht="12.75">
      <c r="A20" s="47"/>
      <c r="B20" s="48"/>
      <c r="C20" s="48"/>
      <c r="D20" s="48"/>
      <c r="E20" s="48"/>
      <c r="F20" s="48"/>
      <c r="G20" s="49"/>
    </row>
    <row r="21" spans="1:7" ht="18" thickBot="1">
      <c r="A21" s="47"/>
      <c r="B21" s="54" t="s">
        <v>86</v>
      </c>
      <c r="C21" s="54"/>
      <c r="D21" s="54"/>
      <c r="E21" s="54"/>
      <c r="F21" s="48"/>
      <c r="G21" s="49"/>
    </row>
    <row r="22" spans="1:7" ht="13.5" thickTop="1">
      <c r="A22" s="47"/>
      <c r="B22" s="48"/>
      <c r="C22" s="52">
        <v>43114</v>
      </c>
      <c r="D22" s="51" t="s">
        <v>100</v>
      </c>
      <c r="E22" s="53" t="s">
        <v>85</v>
      </c>
      <c r="F22" s="48"/>
      <c r="G22" s="49"/>
    </row>
    <row r="23" spans="1:7" ht="12.75">
      <c r="A23" s="47"/>
      <c r="B23" s="48"/>
      <c r="C23" s="48"/>
      <c r="D23" s="48"/>
      <c r="E23" s="48"/>
      <c r="F23" s="48"/>
      <c r="G23" s="49"/>
    </row>
    <row r="24" spans="1:10" ht="12.75">
      <c r="A24" s="47"/>
      <c r="B24" s="296" t="s">
        <v>127</v>
      </c>
      <c r="C24" s="296"/>
      <c r="D24" s="296"/>
      <c r="E24" s="296"/>
      <c r="F24" s="296"/>
      <c r="G24" s="297"/>
      <c r="H24" s="33"/>
      <c r="I24" s="33"/>
      <c r="J24" s="33"/>
    </row>
    <row r="25" spans="1:10" ht="25.5" customHeight="1">
      <c r="A25" s="47"/>
      <c r="B25" s="298" t="s">
        <v>128</v>
      </c>
      <c r="C25" s="298"/>
      <c r="D25" s="298"/>
      <c r="E25" s="298"/>
      <c r="F25" s="298"/>
      <c r="G25" s="299"/>
      <c r="H25" s="33"/>
      <c r="I25" s="33"/>
      <c r="J25" s="33"/>
    </row>
    <row r="26" spans="1:7" ht="12.75">
      <c r="A26" s="47"/>
      <c r="B26" s="48"/>
      <c r="C26" s="48"/>
      <c r="D26" s="48"/>
      <c r="E26" s="48"/>
      <c r="F26" s="48"/>
      <c r="G26" s="49"/>
    </row>
    <row r="27" spans="1:7" ht="12.75">
      <c r="A27" s="47"/>
      <c r="B27" s="48"/>
      <c r="C27" s="48"/>
      <c r="D27" s="48"/>
      <c r="E27" s="48"/>
      <c r="F27" s="48"/>
      <c r="G27" s="49"/>
    </row>
    <row r="28" spans="1:7" ht="18" thickBot="1">
      <c r="A28" s="47"/>
      <c r="B28" s="54" t="s">
        <v>87</v>
      </c>
      <c r="C28" s="54"/>
      <c r="D28" s="54"/>
      <c r="E28" s="54"/>
      <c r="F28" s="48"/>
      <c r="G28" s="49"/>
    </row>
    <row r="29" spans="1:7" ht="13.5" thickTop="1">
      <c r="A29" s="47"/>
      <c r="B29" s="48"/>
      <c r="C29" s="52">
        <v>43135</v>
      </c>
      <c r="D29" s="51" t="s">
        <v>99</v>
      </c>
      <c r="E29" s="55" t="s">
        <v>85</v>
      </c>
      <c r="F29" s="48"/>
      <c r="G29" s="49"/>
    </row>
    <row r="30" spans="1:7" ht="12.75">
      <c r="A30" s="47"/>
      <c r="B30" s="48"/>
      <c r="C30" s="52"/>
      <c r="D30" s="51"/>
      <c r="E30" s="55"/>
      <c r="F30" s="48"/>
      <c r="G30" s="49"/>
    </row>
    <row r="31" spans="1:7" ht="12.75">
      <c r="A31" s="47"/>
      <c r="B31" s="48"/>
      <c r="C31" s="48"/>
      <c r="D31" s="48"/>
      <c r="E31" s="48"/>
      <c r="F31" s="48"/>
      <c r="G31" s="49"/>
    </row>
    <row r="32" spans="1:7" ht="18" thickBot="1">
      <c r="A32" s="47"/>
      <c r="B32" s="54" t="s">
        <v>88</v>
      </c>
      <c r="C32" s="54"/>
      <c r="D32" s="54"/>
      <c r="E32" s="54"/>
      <c r="F32" s="48"/>
      <c r="G32" s="49"/>
    </row>
    <row r="33" spans="1:7" ht="13.5" thickTop="1">
      <c r="A33" s="47"/>
      <c r="B33" s="48"/>
      <c r="C33" s="51" t="s">
        <v>163</v>
      </c>
      <c r="D33" s="51" t="s">
        <v>167</v>
      </c>
      <c r="E33" s="48"/>
      <c r="F33" s="48"/>
      <c r="G33" s="49"/>
    </row>
    <row r="34" spans="1:7" ht="12.75">
      <c r="A34" s="47"/>
      <c r="B34" s="82"/>
      <c r="C34" s="83"/>
      <c r="D34" s="83"/>
      <c r="E34" s="82"/>
      <c r="F34" s="82"/>
      <c r="G34" s="49"/>
    </row>
    <row r="35" spans="1:7" ht="12.75">
      <c r="A35" s="47"/>
      <c r="B35" s="48"/>
      <c r="C35" s="51"/>
      <c r="D35" s="51"/>
      <c r="E35" s="48"/>
      <c r="F35" s="48"/>
      <c r="G35" s="49"/>
    </row>
    <row r="36" spans="1:7" ht="18" thickBot="1">
      <c r="A36" s="47"/>
      <c r="B36" s="54" t="s">
        <v>89</v>
      </c>
      <c r="C36" s="54"/>
      <c r="D36" s="54"/>
      <c r="E36" s="54"/>
      <c r="F36" s="48"/>
      <c r="G36" s="49"/>
    </row>
    <row r="37" spans="1:7" ht="13.5" thickTop="1">
      <c r="A37" s="47"/>
      <c r="B37" s="48"/>
      <c r="C37" s="83" t="s">
        <v>164</v>
      </c>
      <c r="D37" s="51" t="s">
        <v>129</v>
      </c>
      <c r="E37" s="48"/>
      <c r="F37" s="48"/>
      <c r="G37" s="49"/>
    </row>
    <row r="38" spans="1:7" ht="12.75">
      <c r="A38" s="47"/>
      <c r="B38" s="48"/>
      <c r="C38" s="48"/>
      <c r="D38" s="48"/>
      <c r="E38" s="48"/>
      <c r="F38" s="48"/>
      <c r="G38" s="49"/>
    </row>
    <row r="39" spans="1:7" ht="12.75">
      <c r="A39" s="47"/>
      <c r="B39" s="48"/>
      <c r="C39" s="48"/>
      <c r="D39" s="48"/>
      <c r="E39" s="48"/>
      <c r="F39" s="48"/>
      <c r="G39" s="49"/>
    </row>
    <row r="40" spans="1:7" ht="12.75">
      <c r="A40" s="47"/>
      <c r="B40" s="48"/>
      <c r="C40" s="48"/>
      <c r="D40" s="48"/>
      <c r="E40" s="48"/>
      <c r="F40" s="48"/>
      <c r="G40" s="49"/>
    </row>
    <row r="41" spans="1:7" ht="12.75">
      <c r="A41" s="56"/>
      <c r="B41" s="57"/>
      <c r="C41" s="57"/>
      <c r="D41" s="57"/>
      <c r="E41" s="57"/>
      <c r="F41" s="57"/>
      <c r="G41" s="58"/>
    </row>
    <row r="42" spans="1:7" ht="12.75">
      <c r="A42" s="43"/>
      <c r="B42" s="43"/>
      <c r="C42" s="43"/>
      <c r="D42" s="43"/>
      <c r="E42" s="43"/>
      <c r="F42" s="43"/>
      <c r="G42" s="43"/>
    </row>
    <row r="43" spans="1:7" ht="12.75">
      <c r="A43" s="43"/>
      <c r="B43" s="43"/>
      <c r="C43" s="43"/>
      <c r="D43" s="43"/>
      <c r="E43" s="43"/>
      <c r="F43" s="43"/>
      <c r="G43" s="43"/>
    </row>
    <row r="44" spans="1:7" ht="12.75">
      <c r="A44" s="43"/>
      <c r="B44" s="43"/>
      <c r="C44" s="43"/>
      <c r="D44" s="43"/>
      <c r="E44" s="43"/>
      <c r="F44" s="43"/>
      <c r="G44" s="43"/>
    </row>
    <row r="45" spans="1:7" ht="12.75">
      <c r="A45" s="43"/>
      <c r="B45" s="43"/>
      <c r="C45" s="43"/>
      <c r="D45" s="43"/>
      <c r="E45" s="43"/>
      <c r="F45" s="43"/>
      <c r="G45" s="43"/>
    </row>
    <row r="46" spans="1:7" ht="12.75">
      <c r="A46" s="43"/>
      <c r="B46" s="43"/>
      <c r="C46" s="43"/>
      <c r="D46" s="43"/>
      <c r="E46" s="43"/>
      <c r="F46" s="43"/>
      <c r="G46" s="43"/>
    </row>
    <row r="47" spans="1:7" ht="12.75">
      <c r="A47" s="43"/>
      <c r="B47" s="43"/>
      <c r="C47" s="43"/>
      <c r="D47" s="43"/>
      <c r="E47" s="43"/>
      <c r="F47" s="43"/>
      <c r="G47" s="43"/>
    </row>
    <row r="48" spans="1:7" ht="12.75">
      <c r="A48" s="43"/>
      <c r="B48" s="43"/>
      <c r="C48" s="43"/>
      <c r="D48" s="43"/>
      <c r="E48" s="43"/>
      <c r="F48" s="43"/>
      <c r="G48" s="43"/>
    </row>
    <row r="49" spans="1:7" ht="12.75">
      <c r="A49" s="43"/>
      <c r="B49" s="43"/>
      <c r="C49" s="43"/>
      <c r="D49" s="43"/>
      <c r="E49" s="43"/>
      <c r="F49" s="43"/>
      <c r="G49" s="43"/>
    </row>
    <row r="50" spans="1:7" ht="12.75">
      <c r="A50" s="43"/>
      <c r="B50" s="43"/>
      <c r="C50" s="43"/>
      <c r="D50" s="43"/>
      <c r="E50" s="43"/>
      <c r="F50" s="43"/>
      <c r="G50" s="43"/>
    </row>
    <row r="51" spans="1:7" ht="12.75">
      <c r="A51" s="43"/>
      <c r="B51" s="43"/>
      <c r="C51" s="43"/>
      <c r="D51" s="43"/>
      <c r="E51" s="43"/>
      <c r="F51" s="43"/>
      <c r="G51" s="43"/>
    </row>
    <row r="52" spans="1:7" ht="12.75">
      <c r="A52" s="43"/>
      <c r="B52" s="43"/>
      <c r="C52" s="43"/>
      <c r="D52" s="43"/>
      <c r="E52" s="43"/>
      <c r="F52" s="43"/>
      <c r="G52" s="43"/>
    </row>
    <row r="53" spans="1:7" ht="12.75">
      <c r="A53" s="43"/>
      <c r="B53" s="43"/>
      <c r="C53" s="43"/>
      <c r="D53" s="43"/>
      <c r="E53" s="43"/>
      <c r="F53" s="43"/>
      <c r="G53" s="43"/>
    </row>
    <row r="54" spans="1:7" ht="12.75">
      <c r="A54" s="43"/>
      <c r="B54" s="43"/>
      <c r="C54" s="43"/>
      <c r="D54" s="43"/>
      <c r="E54" s="43"/>
      <c r="F54" s="43"/>
      <c r="G54" s="43"/>
    </row>
  </sheetData>
  <sheetProtection/>
  <mergeCells count="7">
    <mergeCell ref="B24:G24"/>
    <mergeCell ref="B25:G25"/>
    <mergeCell ref="B2:C2"/>
    <mergeCell ref="B12:E12"/>
    <mergeCell ref="B17:G17"/>
    <mergeCell ref="B18:G18"/>
    <mergeCell ref="B19:G19"/>
  </mergeCells>
  <printOptions/>
  <pageMargins left="0.7" right="0.7" top="0.787401575" bottom="0.787401575" header="0.3" footer="0.3"/>
  <pageSetup orientation="portrait" paperSize="9" r:id="rId1"/>
  <headerFooter>
    <oddHeader>&amp;C&amp;"Arial,Fett"&amp;18Spielplan - Hallensaison 2017/2018 der U14 weiblich</oddHeader>
    <oddFooter>&amp;LHallensaison 2017/2018 U14 weiblich&amp;RErstellt am: &amp;D</oddFooter>
  </headerFooter>
</worksheet>
</file>

<file path=xl/worksheets/sheet3.xml><?xml version="1.0" encoding="utf-8"?>
<worksheet xmlns="http://schemas.openxmlformats.org/spreadsheetml/2006/main" xmlns:r="http://schemas.openxmlformats.org/officeDocument/2006/relationships">
  <sheetPr>
    <tabColor indexed="13"/>
  </sheetPr>
  <dimension ref="A2:D80"/>
  <sheetViews>
    <sheetView view="pageLayout" zoomScaleSheetLayoutView="100" workbookViewId="0" topLeftCell="A19">
      <selection activeCell="F6" sqref="F6"/>
    </sheetView>
  </sheetViews>
  <sheetFormatPr defaultColWidth="11.421875" defaultRowHeight="12.75"/>
  <cols>
    <col min="1" max="1" width="6.7109375" style="5" customWidth="1"/>
    <col min="2" max="2" width="75.8515625" style="0" customWidth="1"/>
    <col min="3" max="3" width="8.57421875" style="1" customWidth="1"/>
    <col min="4" max="4" width="7.8515625" style="1" customWidth="1"/>
  </cols>
  <sheetData>
    <row r="1" ht="12.75"/>
    <row r="2" spans="1:4" s="11" customFormat="1" ht="18">
      <c r="A2" s="28"/>
      <c r="B2" s="11" t="s">
        <v>29</v>
      </c>
      <c r="C2" s="12"/>
      <c r="D2" s="10"/>
    </row>
    <row r="3" spans="1:4" s="11" customFormat="1" ht="18">
      <c r="A3" s="28"/>
      <c r="B3" s="11" t="s">
        <v>30</v>
      </c>
      <c r="C3" s="13"/>
      <c r="D3" s="10"/>
    </row>
    <row r="4" spans="1:4" s="11" customFormat="1" ht="18">
      <c r="A4" s="28"/>
      <c r="C4" s="13"/>
      <c r="D4" s="10"/>
    </row>
    <row r="5" ht="12.75">
      <c r="C5" s="9"/>
    </row>
    <row r="6" spans="1:4" ht="15.75">
      <c r="A6" s="29" t="s">
        <v>25</v>
      </c>
      <c r="B6" s="14" t="s">
        <v>24</v>
      </c>
      <c r="C6" s="17" t="s">
        <v>27</v>
      </c>
      <c r="D6" s="2" t="s">
        <v>28</v>
      </c>
    </row>
    <row r="7" spans="1:4" ht="12.75">
      <c r="A7" s="29"/>
      <c r="B7" s="16" t="s">
        <v>11</v>
      </c>
      <c r="C7" s="18"/>
      <c r="D7" s="2"/>
    </row>
    <row r="8" spans="1:4" ht="12.75">
      <c r="A8" s="29"/>
      <c r="B8" s="16" t="s">
        <v>12</v>
      </c>
      <c r="C8" s="18"/>
      <c r="D8" s="2"/>
    </row>
    <row r="9" spans="1:4" ht="25.5">
      <c r="A9" s="29"/>
      <c r="B9" s="16" t="s">
        <v>33</v>
      </c>
      <c r="C9" s="15"/>
      <c r="D9" s="2"/>
    </row>
    <row r="10" spans="1:4" ht="12.75">
      <c r="A10" s="29"/>
      <c r="B10" s="16" t="s">
        <v>13</v>
      </c>
      <c r="C10" s="15"/>
      <c r="D10" s="2"/>
    </row>
    <row r="11" spans="1:4" ht="15.75">
      <c r="A11" s="29"/>
      <c r="B11" s="19"/>
      <c r="C11" s="15"/>
      <c r="D11" s="2"/>
    </row>
    <row r="12" spans="1:4" ht="15.75">
      <c r="A12" s="29" t="s">
        <v>26</v>
      </c>
      <c r="B12" s="20" t="s">
        <v>14</v>
      </c>
      <c r="C12" s="17"/>
      <c r="D12" s="2"/>
    </row>
    <row r="13" spans="1:4" ht="12.75">
      <c r="A13" s="29"/>
      <c r="B13" s="16" t="s">
        <v>15</v>
      </c>
      <c r="C13" s="18"/>
      <c r="D13" s="2"/>
    </row>
    <row r="14" spans="1:4" ht="25.5">
      <c r="A14" s="29"/>
      <c r="B14" s="16" t="s">
        <v>32</v>
      </c>
      <c r="C14" s="15"/>
      <c r="D14" s="2"/>
    </row>
    <row r="15" spans="1:4" ht="12.75">
      <c r="A15" s="29"/>
      <c r="B15" s="16" t="s">
        <v>16</v>
      </c>
      <c r="C15" s="15"/>
      <c r="D15" s="2"/>
    </row>
    <row r="16" spans="1:4" ht="15.75">
      <c r="A16" s="29"/>
      <c r="B16" s="19"/>
      <c r="C16" s="15"/>
      <c r="D16" s="2"/>
    </row>
    <row r="17" spans="1:4" ht="12.75">
      <c r="A17" s="29" t="s">
        <v>31</v>
      </c>
      <c r="B17" s="20" t="s">
        <v>17</v>
      </c>
      <c r="C17" s="15"/>
      <c r="D17" s="2"/>
    </row>
    <row r="18" spans="1:4" ht="12.75">
      <c r="A18" s="29"/>
      <c r="B18" s="16" t="s">
        <v>18</v>
      </c>
      <c r="C18" s="15"/>
      <c r="D18" s="2"/>
    </row>
    <row r="19" spans="1:4" ht="38.25">
      <c r="A19" s="29"/>
      <c r="B19" s="16" t="s">
        <v>34</v>
      </c>
      <c r="C19" s="17"/>
      <c r="D19" s="2"/>
    </row>
    <row r="20" spans="1:4" ht="25.5">
      <c r="A20" s="29"/>
      <c r="B20" s="16" t="s">
        <v>35</v>
      </c>
      <c r="C20" s="15"/>
      <c r="D20" s="2"/>
    </row>
    <row r="21" spans="1:4" ht="15.75">
      <c r="A21" s="29"/>
      <c r="B21" s="19"/>
      <c r="C21" s="15"/>
      <c r="D21" s="2"/>
    </row>
    <row r="22" spans="1:4" ht="12.75">
      <c r="A22" s="29" t="s">
        <v>36</v>
      </c>
      <c r="B22" s="20" t="s">
        <v>19</v>
      </c>
      <c r="C22" s="15"/>
      <c r="D22" s="2"/>
    </row>
    <row r="23" spans="1:4" ht="25.5">
      <c r="A23" s="29"/>
      <c r="B23" s="16" t="s">
        <v>37</v>
      </c>
      <c r="C23" s="15"/>
      <c r="D23" s="2"/>
    </row>
    <row r="24" spans="1:4" s="4" customFormat="1" ht="12.75">
      <c r="A24" s="29"/>
      <c r="B24" s="30" t="s">
        <v>20</v>
      </c>
      <c r="C24" s="18"/>
      <c r="D24" s="29"/>
    </row>
    <row r="25" spans="1:4" s="4" customFormat="1" ht="12.75">
      <c r="A25" s="29"/>
      <c r="B25" s="30" t="s">
        <v>58</v>
      </c>
      <c r="C25" s="18"/>
      <c r="D25" s="29"/>
    </row>
    <row r="26" spans="1:4" ht="12.75">
      <c r="A26" s="29"/>
      <c r="B26" s="16" t="s">
        <v>56</v>
      </c>
      <c r="C26" s="15"/>
      <c r="D26" s="2"/>
    </row>
    <row r="27" spans="1:4" ht="25.5">
      <c r="A27" s="29"/>
      <c r="B27" s="16" t="s">
        <v>38</v>
      </c>
      <c r="C27" s="15"/>
      <c r="D27" s="2"/>
    </row>
    <row r="28" spans="1:4" ht="12.75">
      <c r="A28" s="29"/>
      <c r="B28" s="16" t="s">
        <v>39</v>
      </c>
      <c r="C28" s="18"/>
      <c r="D28" s="2"/>
    </row>
    <row r="29" spans="1:4" ht="25.5">
      <c r="A29" s="29"/>
      <c r="B29" s="16" t="s">
        <v>40</v>
      </c>
      <c r="C29" s="15"/>
      <c r="D29" s="2"/>
    </row>
    <row r="30" spans="1:4" ht="12.75">
      <c r="A30" s="29"/>
      <c r="B30" s="30" t="s">
        <v>57</v>
      </c>
      <c r="C30" s="15"/>
      <c r="D30" s="2"/>
    </row>
    <row r="31" spans="1:4" ht="12.75">
      <c r="A31" s="29"/>
      <c r="B31" s="30" t="s">
        <v>59</v>
      </c>
      <c r="C31" s="15"/>
      <c r="D31" s="2"/>
    </row>
    <row r="32" spans="1:4" ht="15.75">
      <c r="A32" s="29"/>
      <c r="B32" s="19"/>
      <c r="C32" s="15"/>
      <c r="D32" s="2"/>
    </row>
    <row r="33" spans="1:4" ht="12.75">
      <c r="A33" s="29" t="s">
        <v>41</v>
      </c>
      <c r="B33" s="20" t="s">
        <v>21</v>
      </c>
      <c r="C33" s="15"/>
      <c r="D33" s="2"/>
    </row>
    <row r="34" spans="1:4" ht="12.75">
      <c r="A34" s="29"/>
      <c r="B34" s="16" t="s">
        <v>22</v>
      </c>
      <c r="C34" s="15"/>
      <c r="D34" s="2"/>
    </row>
    <row r="35" spans="1:4" ht="25.5">
      <c r="A35" s="29"/>
      <c r="B35" s="31" t="s">
        <v>76</v>
      </c>
      <c r="C35" s="15"/>
      <c r="D35" s="2"/>
    </row>
    <row r="36" spans="1:4" ht="25.5">
      <c r="A36" s="29"/>
      <c r="B36" s="16" t="s">
        <v>42</v>
      </c>
      <c r="C36" s="15"/>
      <c r="D36" s="2"/>
    </row>
    <row r="37" spans="1:4" ht="12.75">
      <c r="A37" s="29"/>
      <c r="B37" s="16" t="s">
        <v>23</v>
      </c>
      <c r="C37" s="2"/>
      <c r="D37" s="2"/>
    </row>
    <row r="38" spans="1:4" ht="25.5">
      <c r="A38" s="29"/>
      <c r="B38" s="31" t="s">
        <v>43</v>
      </c>
      <c r="C38" s="2"/>
      <c r="D38" s="2"/>
    </row>
    <row r="40" spans="1:4" s="11" customFormat="1" ht="18">
      <c r="A40" s="28"/>
      <c r="B40" s="24" t="s">
        <v>44</v>
      </c>
      <c r="C40" s="10"/>
      <c r="D40" s="10"/>
    </row>
    <row r="41" spans="1:4" s="11" customFormat="1" ht="18">
      <c r="A41" s="28"/>
      <c r="B41" s="25" t="s">
        <v>45</v>
      </c>
      <c r="C41" s="10"/>
      <c r="D41" s="10"/>
    </row>
    <row r="42" spans="1:4" s="11" customFormat="1" ht="18">
      <c r="A42" s="28"/>
      <c r="B42" s="25" t="s">
        <v>46</v>
      </c>
      <c r="C42" s="10"/>
      <c r="D42" s="10"/>
    </row>
    <row r="44" spans="1:4" s="11" customFormat="1" ht="18">
      <c r="A44" s="28"/>
      <c r="B44" s="26" t="s">
        <v>54</v>
      </c>
      <c r="C44" s="10"/>
      <c r="D44" s="10"/>
    </row>
    <row r="45" spans="1:4" s="11" customFormat="1" ht="18">
      <c r="A45" s="28"/>
      <c r="B45" s="27"/>
      <c r="C45" s="10"/>
      <c r="D45" s="10"/>
    </row>
    <row r="46" spans="1:4" s="11" customFormat="1" ht="18">
      <c r="A46" s="28"/>
      <c r="B46" s="27"/>
      <c r="C46" s="10"/>
      <c r="D46" s="10"/>
    </row>
    <row r="47" spans="1:4" s="11" customFormat="1" ht="18">
      <c r="A47" s="28"/>
      <c r="B47" s="27"/>
      <c r="C47" s="10"/>
      <c r="D47" s="10"/>
    </row>
    <row r="48" spans="1:4" s="11" customFormat="1" ht="18">
      <c r="A48" s="28"/>
      <c r="B48" s="27"/>
      <c r="C48" s="10"/>
      <c r="D48" s="10"/>
    </row>
    <row r="49" spans="1:4" s="11" customFormat="1" ht="18">
      <c r="A49" s="28"/>
      <c r="B49" s="27"/>
      <c r="C49" s="10"/>
      <c r="D49" s="10"/>
    </row>
    <row r="50" spans="1:4" s="11" customFormat="1" ht="18">
      <c r="A50" s="28"/>
      <c r="B50" s="27"/>
      <c r="C50" s="10"/>
      <c r="D50" s="10"/>
    </row>
    <row r="51" spans="1:4" s="11" customFormat="1" ht="18">
      <c r="A51" s="28"/>
      <c r="B51" s="27"/>
      <c r="C51" s="10"/>
      <c r="D51" s="10"/>
    </row>
    <row r="52" spans="1:4" s="11" customFormat="1" ht="18">
      <c r="A52" s="28"/>
      <c r="B52" s="27"/>
      <c r="C52" s="10"/>
      <c r="D52" s="10"/>
    </row>
    <row r="53" spans="1:4" s="11" customFormat="1" ht="18">
      <c r="A53" s="28"/>
      <c r="B53" s="27"/>
      <c r="C53" s="10"/>
      <c r="D53" s="10"/>
    </row>
    <row r="54" spans="1:4" s="11" customFormat="1" ht="18">
      <c r="A54" s="28"/>
      <c r="B54" s="27"/>
      <c r="C54" s="10"/>
      <c r="D54" s="10"/>
    </row>
    <row r="55" spans="1:4" s="11" customFormat="1" ht="18">
      <c r="A55" s="28"/>
      <c r="B55" s="27"/>
      <c r="C55" s="10"/>
      <c r="D55" s="10"/>
    </row>
    <row r="56" spans="1:4" s="11" customFormat="1" ht="18">
      <c r="A56" s="28"/>
      <c r="B56" s="27"/>
      <c r="C56" s="10"/>
      <c r="D56" s="10"/>
    </row>
    <row r="57" spans="1:4" s="11" customFormat="1" ht="18">
      <c r="A57" s="28"/>
      <c r="B57" s="27"/>
      <c r="C57" s="10"/>
      <c r="D57" s="10"/>
    </row>
    <row r="58" spans="1:4" s="11" customFormat="1" ht="18">
      <c r="A58" s="28"/>
      <c r="B58" s="27"/>
      <c r="C58" s="10"/>
      <c r="D58" s="10"/>
    </row>
    <row r="59" spans="1:4" s="11" customFormat="1" ht="18">
      <c r="A59" s="28"/>
      <c r="B59" s="27"/>
      <c r="C59" s="10"/>
      <c r="D59" s="10"/>
    </row>
    <row r="60" spans="1:4" s="11" customFormat="1" ht="18">
      <c r="A60" s="28"/>
      <c r="B60" s="27"/>
      <c r="C60" s="10"/>
      <c r="D60" s="10"/>
    </row>
    <row r="61" spans="1:4" s="11" customFormat="1" ht="18">
      <c r="A61" s="28"/>
      <c r="B61" s="27"/>
      <c r="C61" s="10"/>
      <c r="D61" s="10"/>
    </row>
    <row r="62" spans="1:4" s="11" customFormat="1" ht="18">
      <c r="A62" s="28"/>
      <c r="B62" s="27"/>
      <c r="C62" s="10"/>
      <c r="D62" s="10"/>
    </row>
    <row r="63" spans="1:4" s="11" customFormat="1" ht="18">
      <c r="A63" s="28"/>
      <c r="B63" s="27"/>
      <c r="C63" s="10"/>
      <c r="D63" s="10"/>
    </row>
    <row r="64" spans="1:4" s="11" customFormat="1" ht="18">
      <c r="A64" s="28"/>
      <c r="B64" s="26"/>
      <c r="C64" s="10"/>
      <c r="D64" s="10"/>
    </row>
    <row r="65" spans="1:4" s="11" customFormat="1" ht="18">
      <c r="A65" s="28"/>
      <c r="B65" s="26"/>
      <c r="C65" s="10"/>
      <c r="D65" s="10"/>
    </row>
    <row r="66" ht="12.75">
      <c r="B66" s="21" t="s">
        <v>47</v>
      </c>
    </row>
    <row r="67" ht="15.75">
      <c r="B67" s="8"/>
    </row>
    <row r="68" ht="12.75">
      <c r="B68" s="6" t="s">
        <v>48</v>
      </c>
    </row>
    <row r="69" ht="25.5">
      <c r="B69" s="7" t="s">
        <v>61</v>
      </c>
    </row>
    <row r="70" ht="12.75">
      <c r="B70" s="7"/>
    </row>
    <row r="71" ht="12.75">
      <c r="B71" s="22" t="s">
        <v>49</v>
      </c>
    </row>
    <row r="72" ht="12.75">
      <c r="B72" s="22" t="s">
        <v>50</v>
      </c>
    </row>
    <row r="73" ht="12.75">
      <c r="B73" s="22" t="s">
        <v>51</v>
      </c>
    </row>
    <row r="74" ht="12.75">
      <c r="B74" s="22" t="s">
        <v>52</v>
      </c>
    </row>
    <row r="75" ht="38.25">
      <c r="B75" s="23" t="s">
        <v>60</v>
      </c>
    </row>
    <row r="78" ht="12.75">
      <c r="B78" s="6" t="s">
        <v>53</v>
      </c>
    </row>
    <row r="79" ht="38.25">
      <c r="B79" s="7" t="s">
        <v>62</v>
      </c>
    </row>
    <row r="80" ht="25.5">
      <c r="B80" s="23" t="s">
        <v>63</v>
      </c>
    </row>
  </sheetData>
  <sheetProtection/>
  <printOptions/>
  <pageMargins left="0.3937007874015748" right="0.35433070866141736" top="1" bottom="0.4330708661417323" header="0.2755905511811024" footer="0.2362204724409449"/>
  <pageSetup horizontalDpi="600" verticalDpi="600" orientation="portrait" paperSize="9" scale="98" r:id="rId2"/>
  <headerFooter alignWithMargins="0">
    <oddHeader>&amp;C&amp;"Arial,Fett"&amp;18Checkliste U14 weiblich</oddHeader>
    <oddFooter>&amp;LHallensaison 2017/2018 U14 weiblich&amp;RErstellt am: &amp;D</oddFooter>
  </headerFooter>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B2:Z50"/>
  <sheetViews>
    <sheetView zoomScalePageLayoutView="0" workbookViewId="0" topLeftCell="A1">
      <selection activeCell="F43" sqref="F43:H49"/>
    </sheetView>
  </sheetViews>
  <sheetFormatPr defaultColWidth="11.421875" defaultRowHeight="12.75"/>
  <cols>
    <col min="1" max="2" width="0.9921875" style="0" customWidth="1"/>
    <col min="3" max="3" width="15.7109375" style="0" customWidth="1"/>
    <col min="5" max="5" width="20.421875" style="0" customWidth="1"/>
    <col min="6" max="6" width="3.57421875" style="0" customWidth="1"/>
    <col min="7" max="7" width="3.57421875" style="3" customWidth="1"/>
    <col min="8" max="9" width="3.57421875" style="0" customWidth="1"/>
    <col min="10" max="10" width="3.7109375" style="0" customWidth="1"/>
    <col min="11" max="11" width="3.57421875" style="0" customWidth="1"/>
    <col min="12" max="12" width="3.140625" style="0" customWidth="1"/>
    <col min="13" max="13" width="18.421875" style="0" customWidth="1"/>
    <col min="14" max="14" width="4.28125" style="32" customWidth="1"/>
    <col min="15" max="15" width="5.00390625" style="0" customWidth="1"/>
    <col min="16" max="16" width="2.57421875" style="0" customWidth="1"/>
    <col min="17" max="17" width="5.140625" style="0" customWidth="1"/>
    <col min="18" max="18" width="0.9921875" style="0" customWidth="1"/>
    <col min="19" max="19" width="5.140625" style="0" customWidth="1"/>
    <col min="20" max="20" width="1.8515625" style="0" customWidth="1"/>
    <col min="21" max="21" width="5.8515625" style="0" customWidth="1"/>
    <col min="22" max="22" width="1.8515625" style="0" customWidth="1"/>
    <col min="23" max="23" width="4.421875" style="0" customWidth="1"/>
    <col min="24" max="24" width="2.28125" style="0" customWidth="1"/>
    <col min="25" max="25" width="4.140625" style="0" customWidth="1"/>
    <col min="26" max="26" width="0.85546875" style="0" customWidth="1"/>
  </cols>
  <sheetData>
    <row r="1" ht="5.25" customHeight="1" thickBot="1"/>
    <row r="2" spans="2:26" ht="3.75" customHeight="1">
      <c r="B2" s="100"/>
      <c r="C2" s="101"/>
      <c r="D2" s="101"/>
      <c r="E2" s="101"/>
      <c r="F2" s="101"/>
      <c r="G2" s="102"/>
      <c r="H2" s="101"/>
      <c r="I2" s="101"/>
      <c r="J2" s="101"/>
      <c r="K2" s="101"/>
      <c r="L2" s="101"/>
      <c r="M2" s="101"/>
      <c r="N2" s="101"/>
      <c r="O2" s="101"/>
      <c r="P2" s="101"/>
      <c r="Q2" s="101"/>
      <c r="R2" s="101"/>
      <c r="S2" s="101"/>
      <c r="T2" s="101"/>
      <c r="U2" s="101"/>
      <c r="V2" s="101"/>
      <c r="W2" s="101"/>
      <c r="X2" s="101"/>
      <c r="Y2" s="101"/>
      <c r="Z2" s="103"/>
    </row>
    <row r="3" spans="2:26" ht="15.75" customHeight="1">
      <c r="B3" s="104"/>
      <c r="C3" s="149" t="s">
        <v>165</v>
      </c>
      <c r="D3" s="82"/>
      <c r="E3" s="82"/>
      <c r="F3" s="82"/>
      <c r="G3" s="71"/>
      <c r="H3" s="82"/>
      <c r="I3" s="82"/>
      <c r="J3" s="82"/>
      <c r="K3" s="82"/>
      <c r="L3" s="82"/>
      <c r="M3" s="82"/>
      <c r="N3" s="82"/>
      <c r="O3" s="82"/>
      <c r="P3" s="82"/>
      <c r="Q3" s="82"/>
      <c r="R3" s="82"/>
      <c r="S3" s="82"/>
      <c r="T3" s="82"/>
      <c r="U3" s="82"/>
      <c r="V3" s="82"/>
      <c r="W3" s="82"/>
      <c r="X3" s="82"/>
      <c r="Y3" s="82"/>
      <c r="Z3" s="106"/>
    </row>
    <row r="4" spans="2:26" ht="6" customHeight="1">
      <c r="B4" s="104"/>
      <c r="C4" s="82"/>
      <c r="D4" s="82"/>
      <c r="E4" s="82"/>
      <c r="F4" s="82"/>
      <c r="G4" s="71"/>
      <c r="H4" s="82"/>
      <c r="I4" s="82"/>
      <c r="J4" s="82"/>
      <c r="K4" s="82"/>
      <c r="L4" s="82"/>
      <c r="M4" s="82"/>
      <c r="N4" s="82"/>
      <c r="O4" s="82"/>
      <c r="P4" s="82"/>
      <c r="Q4" s="82"/>
      <c r="R4" s="82"/>
      <c r="S4" s="82"/>
      <c r="T4" s="82"/>
      <c r="U4" s="82"/>
      <c r="V4" s="82"/>
      <c r="W4" s="82"/>
      <c r="X4" s="82"/>
      <c r="Y4" s="82"/>
      <c r="Z4" s="106"/>
    </row>
    <row r="5" spans="2:26" ht="12.75">
      <c r="B5" s="104"/>
      <c r="C5" s="105" t="s">
        <v>3</v>
      </c>
      <c r="D5" s="301">
        <v>43051</v>
      </c>
      <c r="E5" s="301"/>
      <c r="F5" s="301"/>
      <c r="G5" s="301"/>
      <c r="H5" s="301"/>
      <c r="I5" s="301"/>
      <c r="J5" s="301"/>
      <c r="K5" s="301"/>
      <c r="L5" s="82"/>
      <c r="M5" s="82"/>
      <c r="N5" s="82"/>
      <c r="O5" s="82"/>
      <c r="P5" s="82"/>
      <c r="Q5" s="82"/>
      <c r="R5" s="82"/>
      <c r="S5" s="82"/>
      <c r="T5" s="82"/>
      <c r="U5" s="82"/>
      <c r="V5" s="82"/>
      <c r="W5" s="82"/>
      <c r="X5" s="82"/>
      <c r="Y5" s="82"/>
      <c r="Z5" s="106"/>
    </row>
    <row r="6" spans="2:26" ht="12.75">
      <c r="B6" s="104"/>
      <c r="C6" s="105" t="s">
        <v>92</v>
      </c>
      <c r="D6" s="107" t="s">
        <v>75</v>
      </c>
      <c r="E6" s="107"/>
      <c r="F6" s="107"/>
      <c r="G6" s="107"/>
      <c r="H6" s="107"/>
      <c r="I6" s="107"/>
      <c r="J6" s="107"/>
      <c r="K6" s="107"/>
      <c r="L6" s="82"/>
      <c r="M6" s="82"/>
      <c r="N6" s="82"/>
      <c r="O6" s="82"/>
      <c r="P6" s="82"/>
      <c r="Q6" s="82"/>
      <c r="R6" s="82"/>
      <c r="S6" s="82"/>
      <c r="T6" s="82"/>
      <c r="U6" s="82"/>
      <c r="V6" s="82"/>
      <c r="W6" s="82"/>
      <c r="X6" s="82"/>
      <c r="Y6" s="82"/>
      <c r="Z6" s="106"/>
    </row>
    <row r="7" spans="2:26" ht="12.75">
      <c r="B7" s="104"/>
      <c r="C7" s="105" t="s">
        <v>4</v>
      </c>
      <c r="D7" s="83" t="s">
        <v>169</v>
      </c>
      <c r="E7" s="108"/>
      <c r="F7" s="109"/>
      <c r="G7" s="109"/>
      <c r="H7" s="109"/>
      <c r="I7" s="109"/>
      <c r="J7" s="109"/>
      <c r="K7" s="109"/>
      <c r="L7" s="82"/>
      <c r="M7" s="82"/>
      <c r="N7" s="82"/>
      <c r="O7" s="82"/>
      <c r="P7" s="82"/>
      <c r="Q7" s="82"/>
      <c r="R7" s="82"/>
      <c r="S7" s="82"/>
      <c r="T7" s="82"/>
      <c r="U7" s="82"/>
      <c r="V7" s="82"/>
      <c r="W7" s="82"/>
      <c r="X7" s="82"/>
      <c r="Y7" s="82"/>
      <c r="Z7" s="106"/>
    </row>
    <row r="8" spans="2:26" ht="12.75">
      <c r="B8" s="104"/>
      <c r="C8" s="105" t="s">
        <v>6</v>
      </c>
      <c r="D8" s="110" t="s">
        <v>90</v>
      </c>
      <c r="E8" s="110"/>
      <c r="F8" s="110"/>
      <c r="G8" s="110"/>
      <c r="H8" s="110"/>
      <c r="I8" s="110"/>
      <c r="J8" s="109"/>
      <c r="K8" s="109"/>
      <c r="L8" s="82"/>
      <c r="M8" s="82"/>
      <c r="N8" s="82"/>
      <c r="O8" s="82"/>
      <c r="P8" s="82"/>
      <c r="Q8" s="82"/>
      <c r="R8" s="82"/>
      <c r="S8" s="82"/>
      <c r="T8" s="82"/>
      <c r="U8" s="82"/>
      <c r="V8" s="82"/>
      <c r="W8" s="82"/>
      <c r="X8" s="82"/>
      <c r="Y8" s="82"/>
      <c r="Z8" s="106"/>
    </row>
    <row r="9" spans="2:26" ht="12.75">
      <c r="B9" s="104"/>
      <c r="C9" s="105" t="s">
        <v>65</v>
      </c>
      <c r="D9" s="111" t="s">
        <v>85</v>
      </c>
      <c r="E9" s="108"/>
      <c r="F9" s="109"/>
      <c r="G9" s="109"/>
      <c r="H9" s="109"/>
      <c r="I9" s="109"/>
      <c r="J9" s="109"/>
      <c r="K9" s="109"/>
      <c r="L9" s="82"/>
      <c r="M9" s="82"/>
      <c r="N9" s="82"/>
      <c r="O9" s="82"/>
      <c r="P9" s="82"/>
      <c r="Q9" s="82"/>
      <c r="R9" s="82"/>
      <c r="S9" s="82"/>
      <c r="T9" s="82"/>
      <c r="U9" s="82"/>
      <c r="V9" s="82"/>
      <c r="W9" s="82"/>
      <c r="X9" s="82"/>
      <c r="Y9" s="82"/>
      <c r="Z9" s="106"/>
    </row>
    <row r="10" spans="2:26" ht="12.75">
      <c r="B10" s="104"/>
      <c r="C10" s="105" t="s">
        <v>5</v>
      </c>
      <c r="D10" s="109" t="s">
        <v>131</v>
      </c>
      <c r="E10" s="108"/>
      <c r="F10" s="109"/>
      <c r="G10" s="109"/>
      <c r="H10" s="109"/>
      <c r="I10" s="109"/>
      <c r="J10" s="109"/>
      <c r="K10" s="109"/>
      <c r="L10" s="82"/>
      <c r="M10" s="82"/>
      <c r="N10" s="82"/>
      <c r="O10" s="82"/>
      <c r="P10" s="82"/>
      <c r="Q10" s="82"/>
      <c r="R10" s="82"/>
      <c r="S10" s="82"/>
      <c r="T10" s="82"/>
      <c r="U10" s="82"/>
      <c r="V10" s="82"/>
      <c r="W10" s="82"/>
      <c r="X10" s="82"/>
      <c r="Y10" s="82"/>
      <c r="Z10" s="106"/>
    </row>
    <row r="11" spans="2:26" ht="12.75">
      <c r="B11" s="104"/>
      <c r="C11" s="105" t="s">
        <v>68</v>
      </c>
      <c r="D11" s="112"/>
      <c r="E11" s="108"/>
      <c r="F11" s="109"/>
      <c r="G11" s="109"/>
      <c r="H11" s="109"/>
      <c r="I11" s="109"/>
      <c r="J11" s="109"/>
      <c r="K11" s="109"/>
      <c r="L11" s="82"/>
      <c r="M11" s="82"/>
      <c r="N11" s="82"/>
      <c r="O11" s="82"/>
      <c r="P11" s="82"/>
      <c r="Q11" s="82"/>
      <c r="R11" s="82"/>
      <c r="S11" s="82"/>
      <c r="T11" s="82"/>
      <c r="U11" s="82"/>
      <c r="V11" s="82"/>
      <c r="W11" s="82"/>
      <c r="X11" s="82"/>
      <c r="Y11" s="82"/>
      <c r="Z11" s="106"/>
    </row>
    <row r="12" spans="2:26" ht="12.75">
      <c r="B12" s="104"/>
      <c r="C12" s="82"/>
      <c r="D12" s="82"/>
      <c r="E12" s="82"/>
      <c r="F12" s="82"/>
      <c r="G12" s="71"/>
      <c r="H12" s="82"/>
      <c r="I12" s="82"/>
      <c r="J12" s="82"/>
      <c r="K12" s="82"/>
      <c r="L12" s="82"/>
      <c r="M12" s="82"/>
      <c r="N12" s="82"/>
      <c r="O12" s="82"/>
      <c r="P12" s="82"/>
      <c r="Q12" s="82"/>
      <c r="R12" s="82"/>
      <c r="S12" s="82"/>
      <c r="T12" s="82"/>
      <c r="U12" s="82"/>
      <c r="V12" s="82"/>
      <c r="W12" s="82"/>
      <c r="X12" s="82"/>
      <c r="Y12" s="82"/>
      <c r="Z12" s="106"/>
    </row>
    <row r="13" spans="2:26" ht="12.75">
      <c r="B13" s="104"/>
      <c r="C13" s="105" t="s">
        <v>67</v>
      </c>
      <c r="D13" s="113" t="s">
        <v>75</v>
      </c>
      <c r="E13" s="82"/>
      <c r="F13" s="82"/>
      <c r="G13" s="71"/>
      <c r="H13" s="82"/>
      <c r="I13" s="82"/>
      <c r="J13" s="82"/>
      <c r="K13" s="82"/>
      <c r="L13" s="82"/>
      <c r="M13" s="82"/>
      <c r="N13" s="82"/>
      <c r="O13" s="82"/>
      <c r="P13" s="82"/>
      <c r="Q13" s="82"/>
      <c r="R13" s="82"/>
      <c r="S13" s="82"/>
      <c r="T13" s="82"/>
      <c r="U13" s="82"/>
      <c r="V13" s="82"/>
      <c r="W13" s="82"/>
      <c r="X13" s="82"/>
      <c r="Y13" s="82"/>
      <c r="Z13" s="106"/>
    </row>
    <row r="14" spans="2:26" ht="12.75">
      <c r="B14" s="104"/>
      <c r="C14" s="114"/>
      <c r="D14" s="113" t="s">
        <v>99</v>
      </c>
      <c r="E14" s="115"/>
      <c r="F14" s="115"/>
      <c r="G14" s="113"/>
      <c r="H14" s="115"/>
      <c r="I14" s="115"/>
      <c r="J14" s="115"/>
      <c r="K14" s="115"/>
      <c r="L14" s="115"/>
      <c r="M14" s="115"/>
      <c r="N14" s="115"/>
      <c r="O14" s="116"/>
      <c r="P14" s="117"/>
      <c r="Q14" s="116"/>
      <c r="R14" s="116"/>
      <c r="S14" s="116"/>
      <c r="T14" s="116"/>
      <c r="U14" s="117"/>
      <c r="V14" s="117"/>
      <c r="W14" s="117"/>
      <c r="X14" s="117"/>
      <c r="Y14" s="117"/>
      <c r="Z14" s="106"/>
    </row>
    <row r="15" spans="2:26" ht="12.75">
      <c r="B15" s="104"/>
      <c r="C15" s="114"/>
      <c r="D15" s="118" t="s">
        <v>72</v>
      </c>
      <c r="E15" s="115"/>
      <c r="F15" s="115"/>
      <c r="G15" s="113"/>
      <c r="H15" s="115"/>
      <c r="I15" s="115"/>
      <c r="J15" s="115"/>
      <c r="K15" s="115"/>
      <c r="L15" s="115"/>
      <c r="M15" s="115"/>
      <c r="N15" s="115"/>
      <c r="O15" s="116"/>
      <c r="P15" s="117"/>
      <c r="Q15" s="116"/>
      <c r="R15" s="116"/>
      <c r="S15" s="116"/>
      <c r="T15" s="116"/>
      <c r="U15" s="117"/>
      <c r="V15" s="117"/>
      <c r="W15" s="117"/>
      <c r="X15" s="117"/>
      <c r="Y15" s="117"/>
      <c r="Z15" s="106"/>
    </row>
    <row r="16" spans="2:26" ht="12.75">
      <c r="B16" s="104"/>
      <c r="C16" s="114"/>
      <c r="D16" s="118" t="s">
        <v>83</v>
      </c>
      <c r="E16" s="115"/>
      <c r="F16" s="115"/>
      <c r="G16" s="113"/>
      <c r="H16" s="115"/>
      <c r="I16" s="115"/>
      <c r="J16" s="115"/>
      <c r="K16" s="115"/>
      <c r="L16" s="115"/>
      <c r="M16" s="115"/>
      <c r="N16" s="115"/>
      <c r="O16" s="116"/>
      <c r="P16" s="117"/>
      <c r="Q16" s="116"/>
      <c r="R16" s="116"/>
      <c r="S16" s="116"/>
      <c r="T16" s="116"/>
      <c r="U16" s="117"/>
      <c r="V16" s="117"/>
      <c r="W16" s="117"/>
      <c r="X16" s="117"/>
      <c r="Y16" s="117"/>
      <c r="Z16" s="106"/>
    </row>
    <row r="17" spans="2:26" ht="12.75">
      <c r="B17" s="104"/>
      <c r="C17" s="114"/>
      <c r="D17" s="118" t="s">
        <v>123</v>
      </c>
      <c r="E17" s="115"/>
      <c r="F17" s="115"/>
      <c r="G17" s="113"/>
      <c r="H17" s="115"/>
      <c r="I17" s="115"/>
      <c r="J17" s="115"/>
      <c r="K17" s="115"/>
      <c r="L17" s="115"/>
      <c r="M17" s="115"/>
      <c r="N17" s="115"/>
      <c r="O17" s="116"/>
      <c r="P17" s="117"/>
      <c r="Q17" s="116"/>
      <c r="R17" s="116"/>
      <c r="S17" s="116"/>
      <c r="T17" s="116"/>
      <c r="U17" s="117"/>
      <c r="V17" s="117"/>
      <c r="W17" s="117"/>
      <c r="X17" s="117"/>
      <c r="Y17" s="117"/>
      <c r="Z17" s="106"/>
    </row>
    <row r="18" spans="2:26" ht="12.75">
      <c r="B18" s="104"/>
      <c r="C18" s="114"/>
      <c r="D18" s="118" t="s">
        <v>124</v>
      </c>
      <c r="E18" s="115"/>
      <c r="F18" s="115"/>
      <c r="G18" s="113"/>
      <c r="H18" s="115"/>
      <c r="I18" s="115"/>
      <c r="J18" s="115"/>
      <c r="K18" s="115"/>
      <c r="L18" s="115"/>
      <c r="M18" s="115"/>
      <c r="N18" s="115"/>
      <c r="O18" s="116"/>
      <c r="P18" s="117"/>
      <c r="Q18" s="116"/>
      <c r="R18" s="116"/>
      <c r="S18" s="116"/>
      <c r="T18" s="116"/>
      <c r="U18" s="117"/>
      <c r="V18" s="117"/>
      <c r="W18" s="117"/>
      <c r="X18" s="117"/>
      <c r="Y18" s="117"/>
      <c r="Z18" s="106"/>
    </row>
    <row r="19" spans="2:26" ht="12.75">
      <c r="B19" s="104"/>
      <c r="C19" s="114"/>
      <c r="D19" s="118" t="s">
        <v>100</v>
      </c>
      <c r="E19" s="115"/>
      <c r="F19" s="115"/>
      <c r="G19" s="113"/>
      <c r="H19" s="115"/>
      <c r="I19" s="115"/>
      <c r="J19" s="115"/>
      <c r="K19" s="115"/>
      <c r="L19" s="115"/>
      <c r="M19" s="115"/>
      <c r="N19" s="115"/>
      <c r="O19" s="116"/>
      <c r="P19" s="117"/>
      <c r="Q19" s="116"/>
      <c r="R19" s="116"/>
      <c r="S19" s="116"/>
      <c r="T19" s="116"/>
      <c r="U19" s="117"/>
      <c r="V19" s="117"/>
      <c r="W19" s="117"/>
      <c r="X19" s="117"/>
      <c r="Y19" s="117"/>
      <c r="Z19" s="106"/>
    </row>
    <row r="20" spans="2:26" ht="12.75">
      <c r="B20" s="104"/>
      <c r="C20" s="114"/>
      <c r="D20" s="82"/>
      <c r="E20" s="115"/>
      <c r="F20" s="115"/>
      <c r="G20" s="115"/>
      <c r="H20" s="115"/>
      <c r="I20" s="115"/>
      <c r="J20" s="115"/>
      <c r="K20" s="115"/>
      <c r="L20" s="115"/>
      <c r="M20" s="115"/>
      <c r="N20" s="115"/>
      <c r="O20" s="116"/>
      <c r="P20" s="117"/>
      <c r="Q20" s="116"/>
      <c r="R20" s="116"/>
      <c r="S20" s="116"/>
      <c r="T20" s="116"/>
      <c r="U20" s="117"/>
      <c r="V20" s="117"/>
      <c r="W20" s="117"/>
      <c r="X20" s="117"/>
      <c r="Y20" s="117"/>
      <c r="Z20" s="106"/>
    </row>
    <row r="21" spans="2:26" ht="12.75">
      <c r="B21" s="104"/>
      <c r="C21" s="114"/>
      <c r="D21" s="119"/>
      <c r="E21" s="115"/>
      <c r="F21" s="115"/>
      <c r="G21" s="115"/>
      <c r="H21" s="115"/>
      <c r="I21" s="115"/>
      <c r="J21" s="115"/>
      <c r="K21" s="115"/>
      <c r="L21" s="115"/>
      <c r="M21" s="115"/>
      <c r="N21" s="115"/>
      <c r="O21" s="116"/>
      <c r="P21" s="117"/>
      <c r="Q21" s="116"/>
      <c r="R21" s="116"/>
      <c r="S21" s="116"/>
      <c r="T21" s="116"/>
      <c r="U21" s="117"/>
      <c r="V21" s="117"/>
      <c r="W21" s="117"/>
      <c r="X21" s="117"/>
      <c r="Y21" s="117"/>
      <c r="Z21" s="106"/>
    </row>
    <row r="22" spans="2:26" ht="12.75">
      <c r="B22" s="104"/>
      <c r="C22" s="114"/>
      <c r="D22" s="119"/>
      <c r="E22" s="115"/>
      <c r="F22" s="115"/>
      <c r="G22" s="115"/>
      <c r="H22" s="115"/>
      <c r="I22" s="115"/>
      <c r="J22" s="115"/>
      <c r="K22" s="115"/>
      <c r="L22" s="115"/>
      <c r="M22" s="115"/>
      <c r="N22" s="115"/>
      <c r="O22" s="116"/>
      <c r="P22" s="117"/>
      <c r="Q22" s="116"/>
      <c r="R22" s="116"/>
      <c r="S22" s="116"/>
      <c r="T22" s="116"/>
      <c r="U22" s="117"/>
      <c r="V22" s="117"/>
      <c r="W22" s="117"/>
      <c r="X22" s="117"/>
      <c r="Y22" s="117"/>
      <c r="Z22" s="106"/>
    </row>
    <row r="23" spans="2:26" ht="12.75">
      <c r="B23" s="104"/>
      <c r="C23" s="120" t="s">
        <v>7</v>
      </c>
      <c r="D23" s="121" t="s">
        <v>66</v>
      </c>
      <c r="E23" s="115" t="s">
        <v>8</v>
      </c>
      <c r="F23" s="117"/>
      <c r="G23" s="115" t="s">
        <v>9</v>
      </c>
      <c r="H23" s="117"/>
      <c r="I23" s="117"/>
      <c r="J23" s="117"/>
      <c r="K23" s="117"/>
      <c r="L23" s="117"/>
      <c r="M23" s="117" t="s">
        <v>10</v>
      </c>
      <c r="N23" s="117"/>
      <c r="O23" s="122"/>
      <c r="P23" s="117" t="s">
        <v>96</v>
      </c>
      <c r="Q23" s="116"/>
      <c r="R23" s="116"/>
      <c r="S23" s="122"/>
      <c r="T23" s="117" t="s">
        <v>97</v>
      </c>
      <c r="U23" s="116"/>
      <c r="V23" s="116"/>
      <c r="W23" s="117"/>
      <c r="X23" s="117" t="s">
        <v>1</v>
      </c>
      <c r="Y23" s="117"/>
      <c r="Z23" s="106"/>
    </row>
    <row r="24" spans="2:26" ht="12.75">
      <c r="B24" s="104"/>
      <c r="C24" s="120"/>
      <c r="D24" s="121"/>
      <c r="E24" s="115"/>
      <c r="F24" s="117"/>
      <c r="G24" s="115"/>
      <c r="H24" s="117"/>
      <c r="I24" s="117"/>
      <c r="J24" s="117"/>
      <c r="K24" s="117"/>
      <c r="L24" s="117"/>
      <c r="M24" s="117"/>
      <c r="N24" s="117"/>
      <c r="O24" s="122"/>
      <c r="P24" s="117"/>
      <c r="Q24" s="116"/>
      <c r="R24" s="116"/>
      <c r="S24" s="122"/>
      <c r="T24" s="117"/>
      <c r="U24" s="116"/>
      <c r="V24" s="116"/>
      <c r="W24" s="117"/>
      <c r="X24" s="117"/>
      <c r="Y24" s="117"/>
      <c r="Z24" s="106"/>
    </row>
    <row r="25" spans="2:26" ht="12.75">
      <c r="B25" s="104"/>
      <c r="C25" s="120" t="s">
        <v>95</v>
      </c>
      <c r="D25" s="123">
        <v>1</v>
      </c>
      <c r="E25" s="124" t="s">
        <v>75</v>
      </c>
      <c r="F25" s="125" t="s">
        <v>2</v>
      </c>
      <c r="G25" s="71" t="s">
        <v>100</v>
      </c>
      <c r="H25" s="125"/>
      <c r="I25" s="126"/>
      <c r="J25" s="126"/>
      <c r="K25" s="126"/>
      <c r="L25" s="126"/>
      <c r="M25" s="126" t="s">
        <v>72</v>
      </c>
      <c r="N25" s="126"/>
      <c r="O25" s="127">
        <v>11</v>
      </c>
      <c r="P25" s="126" t="s">
        <v>2</v>
      </c>
      <c r="Q25" s="127">
        <v>2</v>
      </c>
      <c r="R25" s="127"/>
      <c r="S25" s="127">
        <v>10</v>
      </c>
      <c r="T25" s="126" t="s">
        <v>2</v>
      </c>
      <c r="U25" s="127">
        <v>9</v>
      </c>
      <c r="V25" s="127"/>
      <c r="W25" s="126">
        <v>2</v>
      </c>
      <c r="X25" s="128" t="s">
        <v>2</v>
      </c>
      <c r="Y25" s="126">
        <v>0</v>
      </c>
      <c r="Z25" s="106"/>
    </row>
    <row r="26" spans="2:26" ht="12.75">
      <c r="B26" s="104"/>
      <c r="C26" s="120"/>
      <c r="D26" s="123">
        <v>1</v>
      </c>
      <c r="E26" s="124" t="s">
        <v>99</v>
      </c>
      <c r="F26" s="125" t="s">
        <v>2</v>
      </c>
      <c r="G26" s="70" t="s">
        <v>124</v>
      </c>
      <c r="H26" s="125"/>
      <c r="I26" s="126"/>
      <c r="J26" s="126"/>
      <c r="K26" s="126"/>
      <c r="L26" s="126"/>
      <c r="M26" s="126" t="s">
        <v>123</v>
      </c>
      <c r="N26" s="126"/>
      <c r="O26" s="127">
        <v>4</v>
      </c>
      <c r="P26" s="126" t="s">
        <v>2</v>
      </c>
      <c r="Q26" s="127">
        <v>11</v>
      </c>
      <c r="R26" s="127"/>
      <c r="S26" s="127">
        <v>0</v>
      </c>
      <c r="T26" s="126" t="s">
        <v>2</v>
      </c>
      <c r="U26" s="127">
        <v>11</v>
      </c>
      <c r="V26" s="127"/>
      <c r="W26" s="126">
        <v>0</v>
      </c>
      <c r="X26" s="128" t="s">
        <v>2</v>
      </c>
      <c r="Y26" s="126">
        <v>2</v>
      </c>
      <c r="Z26" s="106"/>
    </row>
    <row r="27" spans="2:26" ht="12.75">
      <c r="B27" s="104"/>
      <c r="C27" s="120"/>
      <c r="D27" s="129"/>
      <c r="E27" s="124"/>
      <c r="F27" s="125"/>
      <c r="G27" s="70"/>
      <c r="H27" s="125"/>
      <c r="I27" s="126"/>
      <c r="J27" s="126"/>
      <c r="K27" s="126"/>
      <c r="L27" s="126"/>
      <c r="M27" s="126"/>
      <c r="N27" s="126"/>
      <c r="O27" s="127"/>
      <c r="P27" s="126"/>
      <c r="Q27" s="127"/>
      <c r="R27" s="127"/>
      <c r="S27" s="127"/>
      <c r="T27" s="126"/>
      <c r="U27" s="127"/>
      <c r="V27" s="127"/>
      <c r="W27" s="126"/>
      <c r="X27" s="128"/>
      <c r="Y27" s="126"/>
      <c r="Z27" s="106"/>
    </row>
    <row r="28" spans="2:26" ht="12.75">
      <c r="B28" s="104"/>
      <c r="C28" s="120"/>
      <c r="D28" s="50">
        <v>1</v>
      </c>
      <c r="E28" s="124" t="s">
        <v>83</v>
      </c>
      <c r="F28" s="125"/>
      <c r="G28" s="70" t="s">
        <v>123</v>
      </c>
      <c r="H28" s="125"/>
      <c r="I28" s="126"/>
      <c r="J28" s="126"/>
      <c r="K28" s="126"/>
      <c r="L28" s="126"/>
      <c r="M28" s="126" t="s">
        <v>99</v>
      </c>
      <c r="N28" s="126"/>
      <c r="O28" s="127">
        <v>11</v>
      </c>
      <c r="P28" s="126" t="s">
        <v>2</v>
      </c>
      <c r="Q28" s="127">
        <v>5</v>
      </c>
      <c r="R28" s="127"/>
      <c r="S28" s="127">
        <v>11</v>
      </c>
      <c r="T28" s="126" t="s">
        <v>2</v>
      </c>
      <c r="U28" s="127">
        <v>5</v>
      </c>
      <c r="V28" s="127"/>
      <c r="W28" s="126">
        <v>2</v>
      </c>
      <c r="X28" s="128" t="s">
        <v>2</v>
      </c>
      <c r="Y28" s="126">
        <v>0</v>
      </c>
      <c r="Z28" s="106"/>
    </row>
    <row r="29" spans="2:26" ht="12.75">
      <c r="B29" s="104"/>
      <c r="C29" s="120"/>
      <c r="D29" s="123">
        <v>1</v>
      </c>
      <c r="E29" s="124" t="s">
        <v>75</v>
      </c>
      <c r="F29" s="125"/>
      <c r="G29" s="70" t="s">
        <v>72</v>
      </c>
      <c r="H29" s="125"/>
      <c r="I29" s="126"/>
      <c r="J29" s="126"/>
      <c r="K29" s="126"/>
      <c r="L29" s="126"/>
      <c r="M29" s="126" t="s">
        <v>124</v>
      </c>
      <c r="N29" s="126"/>
      <c r="O29" s="127">
        <v>10</v>
      </c>
      <c r="P29" s="126" t="s">
        <v>2</v>
      </c>
      <c r="Q29" s="127">
        <v>5</v>
      </c>
      <c r="R29" s="127"/>
      <c r="S29" s="127">
        <v>9</v>
      </c>
      <c r="T29" s="126" t="s">
        <v>2</v>
      </c>
      <c r="U29" s="127">
        <v>7</v>
      </c>
      <c r="V29" s="127"/>
      <c r="W29" s="126">
        <v>2</v>
      </c>
      <c r="X29" s="128" t="s">
        <v>2</v>
      </c>
      <c r="Y29" s="126">
        <v>0</v>
      </c>
      <c r="Z29" s="106"/>
    </row>
    <row r="30" spans="2:26" ht="12.75">
      <c r="B30" s="104"/>
      <c r="C30" s="120"/>
      <c r="D30" s="123"/>
      <c r="E30" s="124"/>
      <c r="F30" s="125" t="s">
        <v>2</v>
      </c>
      <c r="G30" s="70"/>
      <c r="H30" s="125"/>
      <c r="I30" s="126"/>
      <c r="J30" s="126"/>
      <c r="K30" s="126"/>
      <c r="L30" s="126"/>
      <c r="M30" s="126"/>
      <c r="N30" s="126"/>
      <c r="O30" s="127"/>
      <c r="P30" s="126"/>
      <c r="Q30" s="127"/>
      <c r="R30" s="127"/>
      <c r="S30" s="127"/>
      <c r="T30" s="126"/>
      <c r="U30" s="127"/>
      <c r="V30" s="127"/>
      <c r="W30" s="126"/>
      <c r="X30" s="128"/>
      <c r="Y30" s="126"/>
      <c r="Z30" s="106"/>
    </row>
    <row r="31" spans="2:26" ht="12.75">
      <c r="B31" s="104"/>
      <c r="C31" s="120"/>
      <c r="D31" s="123">
        <v>1</v>
      </c>
      <c r="E31" s="124" t="s">
        <v>100</v>
      </c>
      <c r="F31" s="125" t="s">
        <v>2</v>
      </c>
      <c r="G31" s="125" t="s">
        <v>124</v>
      </c>
      <c r="H31" s="125"/>
      <c r="I31" s="126"/>
      <c r="J31" s="126"/>
      <c r="K31" s="126"/>
      <c r="L31" s="126"/>
      <c r="M31" s="126" t="s">
        <v>75</v>
      </c>
      <c r="N31" s="126"/>
      <c r="O31" s="127">
        <v>4</v>
      </c>
      <c r="P31" s="126" t="s">
        <v>2</v>
      </c>
      <c r="Q31" s="127">
        <v>9</v>
      </c>
      <c r="R31" s="127"/>
      <c r="S31" s="127">
        <v>5</v>
      </c>
      <c r="T31" s="126" t="s">
        <v>2</v>
      </c>
      <c r="U31" s="127">
        <v>11</v>
      </c>
      <c r="V31" s="127"/>
      <c r="W31" s="126">
        <v>0</v>
      </c>
      <c r="X31" s="128" t="s">
        <v>2</v>
      </c>
      <c r="Y31" s="126">
        <v>2</v>
      </c>
      <c r="Z31" s="106"/>
    </row>
    <row r="32" spans="2:26" ht="12.75">
      <c r="B32" s="104"/>
      <c r="C32" s="120"/>
      <c r="D32" s="123">
        <v>1</v>
      </c>
      <c r="E32" s="124" t="s">
        <v>99</v>
      </c>
      <c r="F32" s="125"/>
      <c r="G32" s="125" t="s">
        <v>83</v>
      </c>
      <c r="H32" s="125"/>
      <c r="I32" s="126"/>
      <c r="J32" s="126"/>
      <c r="K32" s="126"/>
      <c r="L32" s="126"/>
      <c r="M32" s="126" t="s">
        <v>123</v>
      </c>
      <c r="N32" s="126"/>
      <c r="O32" s="127">
        <v>9</v>
      </c>
      <c r="P32" s="126" t="s">
        <v>2</v>
      </c>
      <c r="Q32" s="127">
        <v>11</v>
      </c>
      <c r="R32" s="127"/>
      <c r="S32" s="127">
        <v>4</v>
      </c>
      <c r="T32" s="126" t="s">
        <v>2</v>
      </c>
      <c r="U32" s="127">
        <v>11</v>
      </c>
      <c r="V32" s="127"/>
      <c r="W32" s="126">
        <v>0</v>
      </c>
      <c r="X32" s="128" t="s">
        <v>2</v>
      </c>
      <c r="Y32" s="126">
        <v>2</v>
      </c>
      <c r="Z32" s="106"/>
    </row>
    <row r="33" spans="2:26" ht="12.75">
      <c r="B33" s="104"/>
      <c r="C33" s="120"/>
      <c r="D33" s="129"/>
      <c r="E33" s="124"/>
      <c r="F33" s="125"/>
      <c r="G33" s="125"/>
      <c r="H33" s="125"/>
      <c r="I33" s="126"/>
      <c r="J33" s="126"/>
      <c r="K33" s="126"/>
      <c r="L33" s="126"/>
      <c r="M33" s="126"/>
      <c r="N33" s="126"/>
      <c r="O33" s="127"/>
      <c r="P33" s="126"/>
      <c r="Q33" s="127"/>
      <c r="R33" s="127"/>
      <c r="S33" s="127"/>
      <c r="T33" s="126"/>
      <c r="U33" s="127"/>
      <c r="V33" s="127"/>
      <c r="W33" s="126"/>
      <c r="X33" s="128"/>
      <c r="Y33" s="126"/>
      <c r="Z33" s="106"/>
    </row>
    <row r="34" spans="2:26" ht="12.75">
      <c r="B34" s="104"/>
      <c r="C34" s="120"/>
      <c r="D34" s="123">
        <v>1</v>
      </c>
      <c r="E34" s="124" t="s">
        <v>72</v>
      </c>
      <c r="F34" s="125"/>
      <c r="G34" s="125" t="s">
        <v>123</v>
      </c>
      <c r="H34" s="125"/>
      <c r="I34" s="126"/>
      <c r="J34" s="126"/>
      <c r="K34" s="126"/>
      <c r="L34" s="126"/>
      <c r="M34" s="126" t="s">
        <v>83</v>
      </c>
      <c r="N34" s="126"/>
      <c r="O34" s="127">
        <v>11</v>
      </c>
      <c r="P34" s="126" t="s">
        <v>2</v>
      </c>
      <c r="Q34" s="127">
        <v>2</v>
      </c>
      <c r="R34" s="127"/>
      <c r="S34" s="127">
        <v>11</v>
      </c>
      <c r="T34" s="126" t="s">
        <v>2</v>
      </c>
      <c r="U34" s="127">
        <v>4</v>
      </c>
      <c r="V34" s="127"/>
      <c r="W34" s="126">
        <v>2</v>
      </c>
      <c r="X34" s="128" t="s">
        <v>2</v>
      </c>
      <c r="Y34" s="126">
        <v>0</v>
      </c>
      <c r="Z34" s="106"/>
    </row>
    <row r="35" spans="2:26" ht="12.75">
      <c r="B35" s="104"/>
      <c r="C35" s="120"/>
      <c r="D35" s="123">
        <v>1</v>
      </c>
      <c r="E35" s="124" t="s">
        <v>75</v>
      </c>
      <c r="F35" s="125" t="s">
        <v>2</v>
      </c>
      <c r="G35" s="125" t="s">
        <v>124</v>
      </c>
      <c r="H35" s="125"/>
      <c r="I35" s="126"/>
      <c r="J35" s="126"/>
      <c r="K35" s="126"/>
      <c r="L35" s="126"/>
      <c r="M35" s="126" t="s">
        <v>100</v>
      </c>
      <c r="N35" s="126"/>
      <c r="O35" s="127">
        <v>10</v>
      </c>
      <c r="P35" s="126" t="s">
        <v>2</v>
      </c>
      <c r="Q35" s="127">
        <v>7</v>
      </c>
      <c r="R35" s="127"/>
      <c r="S35" s="127">
        <v>6</v>
      </c>
      <c r="T35" s="126" t="s">
        <v>2</v>
      </c>
      <c r="U35" s="127">
        <v>8</v>
      </c>
      <c r="V35" s="127"/>
      <c r="W35" s="126">
        <v>1</v>
      </c>
      <c r="X35" s="128" t="s">
        <v>2</v>
      </c>
      <c r="Y35" s="126">
        <v>1</v>
      </c>
      <c r="Z35" s="106"/>
    </row>
    <row r="36" spans="2:26" ht="12.75">
      <c r="B36" s="104"/>
      <c r="C36" s="120"/>
      <c r="D36" s="123"/>
      <c r="E36" s="124"/>
      <c r="F36" s="125" t="s">
        <v>2</v>
      </c>
      <c r="G36" s="125"/>
      <c r="H36" s="125"/>
      <c r="I36" s="126"/>
      <c r="J36" s="126"/>
      <c r="K36" s="126"/>
      <c r="L36" s="126"/>
      <c r="M36" s="126"/>
      <c r="N36" s="126"/>
      <c r="O36" s="127"/>
      <c r="P36" s="126"/>
      <c r="Q36" s="127"/>
      <c r="R36" s="127"/>
      <c r="S36" s="127"/>
      <c r="T36" s="126"/>
      <c r="U36" s="127"/>
      <c r="V36" s="127"/>
      <c r="W36" s="126"/>
      <c r="X36" s="128"/>
      <c r="Y36" s="126"/>
      <c r="Z36" s="106"/>
    </row>
    <row r="37" spans="2:26" ht="12.75">
      <c r="B37" s="104"/>
      <c r="C37" s="120"/>
      <c r="D37" s="123">
        <v>1</v>
      </c>
      <c r="E37" s="124" t="s">
        <v>100</v>
      </c>
      <c r="F37" s="130"/>
      <c r="G37" s="125" t="s">
        <v>83</v>
      </c>
      <c r="H37" s="125"/>
      <c r="I37" s="126"/>
      <c r="J37" s="126"/>
      <c r="K37" s="126"/>
      <c r="L37" s="126"/>
      <c r="M37" s="126" t="s">
        <v>124</v>
      </c>
      <c r="N37" s="126"/>
      <c r="O37" s="127">
        <v>9</v>
      </c>
      <c r="P37" s="126" t="s">
        <v>2</v>
      </c>
      <c r="Q37" s="127">
        <v>7</v>
      </c>
      <c r="R37" s="127"/>
      <c r="S37" s="127">
        <v>11</v>
      </c>
      <c r="T37" s="126" t="s">
        <v>2</v>
      </c>
      <c r="U37" s="127">
        <v>8</v>
      </c>
      <c r="V37" s="127"/>
      <c r="W37" s="126">
        <v>2</v>
      </c>
      <c r="X37" s="128" t="s">
        <v>2</v>
      </c>
      <c r="Y37" s="126">
        <v>0</v>
      </c>
      <c r="Z37" s="106"/>
    </row>
    <row r="38" spans="2:26" ht="12.75">
      <c r="B38" s="104"/>
      <c r="C38" s="120"/>
      <c r="D38" s="123">
        <v>1</v>
      </c>
      <c r="E38" s="124" t="s">
        <v>99</v>
      </c>
      <c r="F38" s="130"/>
      <c r="G38" s="125" t="s">
        <v>123</v>
      </c>
      <c r="H38" s="125"/>
      <c r="I38" s="126"/>
      <c r="J38" s="126"/>
      <c r="K38" s="126"/>
      <c r="L38" s="126"/>
      <c r="M38" s="126" t="s">
        <v>72</v>
      </c>
      <c r="N38" s="126"/>
      <c r="O38" s="127">
        <v>11</v>
      </c>
      <c r="P38" s="126" t="s">
        <v>2</v>
      </c>
      <c r="Q38" s="127">
        <v>6</v>
      </c>
      <c r="R38" s="127"/>
      <c r="S38" s="127">
        <v>4</v>
      </c>
      <c r="T38" s="126" t="s">
        <v>2</v>
      </c>
      <c r="U38" s="127">
        <v>11</v>
      </c>
      <c r="V38" s="127"/>
      <c r="W38" s="126">
        <v>1</v>
      </c>
      <c r="X38" s="128" t="s">
        <v>2</v>
      </c>
      <c r="Y38" s="126">
        <v>1</v>
      </c>
      <c r="Z38" s="106"/>
    </row>
    <row r="39" spans="2:26" ht="12.75">
      <c r="B39" s="104"/>
      <c r="C39" s="120"/>
      <c r="D39" s="123"/>
      <c r="E39" s="123"/>
      <c r="F39" s="130"/>
      <c r="G39" s="125"/>
      <c r="H39" s="125"/>
      <c r="I39" s="126"/>
      <c r="J39" s="126"/>
      <c r="K39" s="126"/>
      <c r="L39" s="126"/>
      <c r="M39" s="126"/>
      <c r="N39" s="126"/>
      <c r="O39" s="127"/>
      <c r="P39" s="126"/>
      <c r="Q39" s="127"/>
      <c r="R39" s="127"/>
      <c r="S39" s="127"/>
      <c r="T39" s="126"/>
      <c r="U39" s="127"/>
      <c r="V39" s="127"/>
      <c r="W39" s="126"/>
      <c r="X39" s="128"/>
      <c r="Y39" s="126"/>
      <c r="Z39" s="106"/>
    </row>
    <row r="40" spans="2:26" ht="12.75">
      <c r="B40" s="104"/>
      <c r="C40" s="120"/>
      <c r="D40" s="131"/>
      <c r="E40" s="132"/>
      <c r="F40" s="128"/>
      <c r="G40" s="132"/>
      <c r="H40" s="128"/>
      <c r="I40" s="128"/>
      <c r="J40" s="128"/>
      <c r="K40" s="128"/>
      <c r="L40" s="128"/>
      <c r="M40" s="128"/>
      <c r="N40" s="128"/>
      <c r="O40" s="133"/>
      <c r="P40" s="128"/>
      <c r="Q40" s="133"/>
      <c r="R40" s="133"/>
      <c r="S40" s="133"/>
      <c r="T40" s="128"/>
      <c r="U40" s="133"/>
      <c r="V40" s="133"/>
      <c r="W40" s="128"/>
      <c r="X40" s="128"/>
      <c r="Y40" s="128"/>
      <c r="Z40" s="106"/>
    </row>
    <row r="41" spans="2:26" ht="12.75">
      <c r="B41" s="104"/>
      <c r="C41" s="114" t="s">
        <v>110</v>
      </c>
      <c r="D41" s="119"/>
      <c r="E41" s="115"/>
      <c r="F41" s="115"/>
      <c r="G41" s="115"/>
      <c r="H41" s="115"/>
      <c r="I41" s="115"/>
      <c r="J41" s="115"/>
      <c r="K41" s="115"/>
      <c r="L41" s="115"/>
      <c r="M41" s="115"/>
      <c r="N41" s="115"/>
      <c r="O41" s="116"/>
      <c r="P41" s="117"/>
      <c r="Q41" s="116"/>
      <c r="R41" s="116"/>
      <c r="S41" s="116"/>
      <c r="T41" s="117"/>
      <c r="U41" s="116"/>
      <c r="V41" s="116"/>
      <c r="W41" s="117"/>
      <c r="X41" s="117"/>
      <c r="Y41" s="117"/>
      <c r="Z41" s="106"/>
    </row>
    <row r="42" spans="2:26" ht="39.75" customHeight="1">
      <c r="B42" s="104"/>
      <c r="C42" s="114"/>
      <c r="D42" s="134" t="s">
        <v>103</v>
      </c>
      <c r="E42" s="135"/>
      <c r="F42" s="135" t="s">
        <v>1</v>
      </c>
      <c r="G42" s="135"/>
      <c r="H42" s="135"/>
      <c r="I42" s="135"/>
      <c r="J42" s="135"/>
      <c r="K42" s="135"/>
      <c r="L42" s="135"/>
      <c r="M42" s="135"/>
      <c r="N42" s="135"/>
      <c r="O42" s="136"/>
      <c r="P42" s="137" t="s">
        <v>0</v>
      </c>
      <c r="Q42" s="136"/>
      <c r="R42" s="136"/>
      <c r="S42" s="137"/>
      <c r="T42" s="137" t="s">
        <v>1</v>
      </c>
      <c r="U42" s="137"/>
      <c r="V42" s="136"/>
      <c r="W42" s="82"/>
      <c r="X42" s="82"/>
      <c r="Y42" s="82"/>
      <c r="Z42" s="106"/>
    </row>
    <row r="43" spans="2:26" ht="12.75">
      <c r="B43" s="104"/>
      <c r="C43" s="120"/>
      <c r="D43" s="113" t="s">
        <v>75</v>
      </c>
      <c r="E43" s="132"/>
      <c r="F43" s="138">
        <v>2</v>
      </c>
      <c r="G43" s="138">
        <v>1</v>
      </c>
      <c r="H43" s="138">
        <v>2</v>
      </c>
      <c r="I43" s="138"/>
      <c r="J43" s="82"/>
      <c r="K43" s="139"/>
      <c r="L43" s="139"/>
      <c r="M43" s="128"/>
      <c r="N43" s="128"/>
      <c r="O43" s="283">
        <v>56</v>
      </c>
      <c r="P43" s="126" t="s">
        <v>2</v>
      </c>
      <c r="Q43" s="285">
        <v>38</v>
      </c>
      <c r="R43" s="133"/>
      <c r="S43" s="283">
        <v>5</v>
      </c>
      <c r="T43" s="126" t="s">
        <v>2</v>
      </c>
      <c r="U43" s="285">
        <v>1</v>
      </c>
      <c r="V43" s="133"/>
      <c r="W43" s="82"/>
      <c r="X43" s="82"/>
      <c r="Y43" s="82"/>
      <c r="Z43" s="106"/>
    </row>
    <row r="44" spans="2:26" ht="12.75">
      <c r="B44" s="104"/>
      <c r="C44" s="120"/>
      <c r="D44" s="113" t="s">
        <v>99</v>
      </c>
      <c r="E44" s="132"/>
      <c r="F44" s="138">
        <v>0</v>
      </c>
      <c r="G44" s="138">
        <v>1</v>
      </c>
      <c r="H44" s="138">
        <v>0</v>
      </c>
      <c r="I44" s="138"/>
      <c r="J44" s="82"/>
      <c r="K44" s="139"/>
      <c r="L44" s="139"/>
      <c r="M44" s="128"/>
      <c r="N44" s="128"/>
      <c r="O44" s="283">
        <v>32</v>
      </c>
      <c r="P44" s="126" t="s">
        <v>2</v>
      </c>
      <c r="Q44" s="285">
        <v>61</v>
      </c>
      <c r="R44" s="133"/>
      <c r="S44" s="283">
        <v>1</v>
      </c>
      <c r="T44" s="126" t="s">
        <v>2</v>
      </c>
      <c r="U44" s="285">
        <v>5</v>
      </c>
      <c r="V44" s="133"/>
      <c r="W44" s="82"/>
      <c r="X44" s="82"/>
      <c r="Y44" s="82"/>
      <c r="Z44" s="106"/>
    </row>
    <row r="45" spans="2:26" ht="12.75">
      <c r="B45" s="104"/>
      <c r="C45" s="120"/>
      <c r="D45" s="118" t="s">
        <v>72</v>
      </c>
      <c r="E45" s="132"/>
      <c r="F45" s="138">
        <v>0</v>
      </c>
      <c r="G45" s="138">
        <v>2</v>
      </c>
      <c r="H45" s="138"/>
      <c r="I45" s="138"/>
      <c r="J45" s="82"/>
      <c r="K45" s="139"/>
      <c r="L45" s="139"/>
      <c r="M45" s="128"/>
      <c r="N45" s="128"/>
      <c r="O45" s="283">
        <v>34</v>
      </c>
      <c r="P45" s="126" t="s">
        <v>2</v>
      </c>
      <c r="Q45" s="285">
        <v>25</v>
      </c>
      <c r="R45" s="133"/>
      <c r="S45" s="283">
        <v>2</v>
      </c>
      <c r="T45" s="126" t="s">
        <v>2</v>
      </c>
      <c r="U45" s="285">
        <v>2</v>
      </c>
      <c r="V45" s="133"/>
      <c r="W45" s="82"/>
      <c r="X45" s="82"/>
      <c r="Y45" s="82"/>
      <c r="Z45" s="106"/>
    </row>
    <row r="46" spans="2:26" ht="12.75">
      <c r="B46" s="104"/>
      <c r="C46" s="120"/>
      <c r="D46" s="118" t="s">
        <v>83</v>
      </c>
      <c r="E46" s="132"/>
      <c r="F46" s="138">
        <v>2</v>
      </c>
      <c r="G46" s="138">
        <v>2</v>
      </c>
      <c r="H46" s="138">
        <v>0</v>
      </c>
      <c r="I46" s="138"/>
      <c r="J46" s="82"/>
      <c r="K46" s="139"/>
      <c r="L46" s="139"/>
      <c r="M46" s="128"/>
      <c r="N46" s="128"/>
      <c r="O46" s="283">
        <v>59</v>
      </c>
      <c r="P46" s="126" t="s">
        <v>2</v>
      </c>
      <c r="Q46" s="285">
        <v>43</v>
      </c>
      <c r="R46" s="133"/>
      <c r="S46" s="283">
        <v>4</v>
      </c>
      <c r="T46" s="126" t="s">
        <v>2</v>
      </c>
      <c r="U46" s="285">
        <v>2</v>
      </c>
      <c r="V46" s="133"/>
      <c r="W46" s="82"/>
      <c r="X46" s="82"/>
      <c r="Y46" s="82"/>
      <c r="Z46" s="106"/>
    </row>
    <row r="47" spans="2:26" ht="12.75">
      <c r="B47" s="104"/>
      <c r="C47" s="82"/>
      <c r="D47" s="118" t="s">
        <v>123</v>
      </c>
      <c r="E47" s="82"/>
      <c r="F47" s="138">
        <v>1</v>
      </c>
      <c r="G47" s="138">
        <v>0</v>
      </c>
      <c r="H47" s="138">
        <v>0</v>
      </c>
      <c r="I47" s="138"/>
      <c r="J47" s="82"/>
      <c r="K47" s="82"/>
      <c r="L47" s="82"/>
      <c r="M47" s="82"/>
      <c r="N47" s="82"/>
      <c r="O47" s="284">
        <v>33</v>
      </c>
      <c r="P47" s="126" t="s">
        <v>2</v>
      </c>
      <c r="Q47" s="71">
        <v>59</v>
      </c>
      <c r="R47" s="50"/>
      <c r="S47" s="284">
        <v>1</v>
      </c>
      <c r="T47" s="126" t="s">
        <v>2</v>
      </c>
      <c r="U47" s="71">
        <v>5</v>
      </c>
      <c r="V47" s="82"/>
      <c r="W47" s="82"/>
      <c r="X47" s="82"/>
      <c r="Y47" s="82"/>
      <c r="Z47" s="106"/>
    </row>
    <row r="48" spans="2:26" ht="12.75">
      <c r="B48" s="104"/>
      <c r="C48" s="82"/>
      <c r="D48" s="118" t="s">
        <v>124</v>
      </c>
      <c r="E48" s="82"/>
      <c r="F48" s="138">
        <v>1</v>
      </c>
      <c r="G48" s="138">
        <v>2</v>
      </c>
      <c r="H48" s="138">
        <v>2</v>
      </c>
      <c r="I48" s="138"/>
      <c r="J48" s="82"/>
      <c r="K48" s="82"/>
      <c r="L48" s="82"/>
      <c r="M48" s="82"/>
      <c r="N48" s="82"/>
      <c r="O48" s="284">
        <v>57</v>
      </c>
      <c r="P48" s="126" t="s">
        <v>2</v>
      </c>
      <c r="Q48" s="71">
        <v>29</v>
      </c>
      <c r="R48" s="50"/>
      <c r="S48" s="284">
        <v>5</v>
      </c>
      <c r="T48" s="126" t="s">
        <v>2</v>
      </c>
      <c r="U48" s="71">
        <v>1</v>
      </c>
      <c r="V48" s="82"/>
      <c r="W48" s="82"/>
      <c r="X48" s="82"/>
      <c r="Y48" s="82"/>
      <c r="Z48" s="106"/>
    </row>
    <row r="49" spans="2:26" ht="12.75">
      <c r="B49" s="104"/>
      <c r="C49" s="82"/>
      <c r="D49" s="118" t="s">
        <v>100</v>
      </c>
      <c r="E49" s="82"/>
      <c r="F49" s="138">
        <v>0</v>
      </c>
      <c r="G49" s="138">
        <v>2</v>
      </c>
      <c r="H49" s="138">
        <v>0</v>
      </c>
      <c r="I49" s="138"/>
      <c r="J49" s="82"/>
      <c r="K49" s="82"/>
      <c r="L49" s="82"/>
      <c r="M49" s="82"/>
      <c r="N49" s="82"/>
      <c r="O49" s="284">
        <v>40</v>
      </c>
      <c r="P49" s="126" t="s">
        <v>2</v>
      </c>
      <c r="Q49" s="71">
        <v>56</v>
      </c>
      <c r="R49" s="50"/>
      <c r="S49" s="284">
        <v>2</v>
      </c>
      <c r="T49" s="126" t="s">
        <v>2</v>
      </c>
      <c r="U49" s="71">
        <v>4</v>
      </c>
      <c r="V49" s="82"/>
      <c r="W49" s="82"/>
      <c r="X49" s="82"/>
      <c r="Y49" s="82"/>
      <c r="Z49" s="106"/>
    </row>
    <row r="50" spans="2:26" ht="9" customHeight="1" thickBot="1">
      <c r="B50" s="140"/>
      <c r="C50" s="141"/>
      <c r="D50" s="141"/>
      <c r="E50" s="141"/>
      <c r="F50" s="141"/>
      <c r="G50" s="142"/>
      <c r="H50" s="141"/>
      <c r="I50" s="141"/>
      <c r="J50" s="141"/>
      <c r="K50" s="141"/>
      <c r="L50" s="141"/>
      <c r="M50" s="141"/>
      <c r="N50" s="141"/>
      <c r="O50" s="141"/>
      <c r="P50" s="141"/>
      <c r="Q50" s="141"/>
      <c r="R50" s="141"/>
      <c r="S50" s="286"/>
      <c r="T50" s="141"/>
      <c r="U50" s="141"/>
      <c r="V50" s="141"/>
      <c r="W50" s="141"/>
      <c r="X50" s="141"/>
      <c r="Y50" s="141"/>
      <c r="Z50" s="143"/>
    </row>
    <row r="51" ht="3.75" customHeight="1"/>
  </sheetData>
  <sheetProtection/>
  <mergeCells count="1">
    <mergeCell ref="D5:K5"/>
  </mergeCells>
  <printOptions/>
  <pageMargins left="0.25" right="0.25" top="0.75" bottom="0.75" header="0.3" footer="0.3"/>
  <pageSetup fitToHeight="0" fitToWidth="1" orientation="portrait" paperSize="9" scale="73"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B2:Z51"/>
  <sheetViews>
    <sheetView zoomScalePageLayoutView="0" workbookViewId="0" topLeftCell="A7">
      <selection activeCell="AB43" sqref="AB43"/>
    </sheetView>
  </sheetViews>
  <sheetFormatPr defaultColWidth="11.421875" defaultRowHeight="12.75"/>
  <cols>
    <col min="1" max="2" width="1.1484375" style="0" customWidth="1"/>
    <col min="3" max="3" width="15.7109375" style="0" customWidth="1"/>
    <col min="5" max="5" width="20.421875" style="0" customWidth="1"/>
    <col min="6" max="6" width="3.57421875" style="0" customWidth="1"/>
    <col min="7" max="7" width="3.57421875" style="3" customWidth="1"/>
    <col min="8" max="9" width="3.57421875" style="0" customWidth="1"/>
    <col min="10" max="10" width="3.7109375" style="0" customWidth="1"/>
    <col min="11" max="11" width="3.57421875" style="0" customWidth="1"/>
    <col min="12" max="12" width="3.140625" style="0" customWidth="1"/>
    <col min="13" max="13" width="18.421875" style="0" customWidth="1"/>
    <col min="14" max="14" width="4.28125" style="32" customWidth="1"/>
    <col min="15" max="15" width="5.00390625" style="0" customWidth="1"/>
    <col min="16" max="16" width="2.57421875" style="0" customWidth="1"/>
    <col min="17" max="17" width="5.140625" style="0" customWidth="1"/>
    <col min="18" max="18" width="1.7109375" style="0" customWidth="1"/>
    <col min="19" max="19" width="5.140625" style="0" customWidth="1"/>
    <col min="20" max="20" width="1.8515625" style="0" customWidth="1"/>
    <col min="21" max="21" width="5.8515625" style="0" customWidth="1"/>
    <col min="22" max="22" width="1.8515625" style="0" customWidth="1"/>
    <col min="23" max="23" width="4.421875" style="0" customWidth="1"/>
    <col min="24" max="24" width="2.28125" style="0" customWidth="1"/>
    <col min="25" max="25" width="4.140625" style="0" customWidth="1"/>
    <col min="26" max="26" width="0.9921875" style="0" customWidth="1"/>
  </cols>
  <sheetData>
    <row r="1" ht="3" customHeight="1" thickBot="1"/>
    <row r="2" spans="2:26" ht="6" customHeight="1">
      <c r="B2" s="100"/>
      <c r="C2" s="101"/>
      <c r="D2" s="101"/>
      <c r="E2" s="101"/>
      <c r="F2" s="101"/>
      <c r="G2" s="102"/>
      <c r="H2" s="101"/>
      <c r="I2" s="101"/>
      <c r="J2" s="101"/>
      <c r="K2" s="101"/>
      <c r="L2" s="101"/>
      <c r="M2" s="101"/>
      <c r="N2" s="101"/>
      <c r="O2" s="101"/>
      <c r="P2" s="101"/>
      <c r="Q2" s="101"/>
      <c r="R2" s="101"/>
      <c r="S2" s="101"/>
      <c r="T2" s="101"/>
      <c r="U2" s="101"/>
      <c r="V2" s="101"/>
      <c r="W2" s="101"/>
      <c r="X2" s="101"/>
      <c r="Y2" s="101"/>
      <c r="Z2" s="103"/>
    </row>
    <row r="3" spans="2:26" ht="15.75" customHeight="1">
      <c r="B3" s="104"/>
      <c r="C3" s="149" t="s">
        <v>166</v>
      </c>
      <c r="D3" s="82"/>
      <c r="E3" s="82"/>
      <c r="F3" s="82"/>
      <c r="G3" s="71"/>
      <c r="H3" s="82"/>
      <c r="I3" s="82"/>
      <c r="J3" s="82"/>
      <c r="K3" s="82"/>
      <c r="L3" s="82"/>
      <c r="M3" s="82"/>
      <c r="N3" s="82"/>
      <c r="O3" s="82"/>
      <c r="P3" s="82"/>
      <c r="Q3" s="82"/>
      <c r="R3" s="82"/>
      <c r="S3" s="82"/>
      <c r="T3" s="82"/>
      <c r="U3" s="82"/>
      <c r="V3" s="82"/>
      <c r="W3" s="82"/>
      <c r="X3" s="82"/>
      <c r="Y3" s="82"/>
      <c r="Z3" s="106"/>
    </row>
    <row r="4" spans="2:26" ht="6" customHeight="1">
      <c r="B4" s="104"/>
      <c r="C4" s="82"/>
      <c r="D4" s="82"/>
      <c r="E4" s="82"/>
      <c r="F4" s="82"/>
      <c r="G4" s="71"/>
      <c r="H4" s="82"/>
      <c r="I4" s="82"/>
      <c r="J4" s="82"/>
      <c r="K4" s="82"/>
      <c r="L4" s="82"/>
      <c r="M4" s="82"/>
      <c r="N4" s="82"/>
      <c r="O4" s="82"/>
      <c r="P4" s="82"/>
      <c r="Q4" s="82"/>
      <c r="R4" s="82"/>
      <c r="S4" s="82"/>
      <c r="T4" s="82"/>
      <c r="U4" s="82"/>
      <c r="V4" s="82"/>
      <c r="W4" s="82"/>
      <c r="X4" s="82"/>
      <c r="Y4" s="82"/>
      <c r="Z4" s="106"/>
    </row>
    <row r="5" spans="2:26" ht="12.75">
      <c r="B5" s="104"/>
      <c r="C5" s="105" t="s">
        <v>3</v>
      </c>
      <c r="D5" s="301">
        <v>43079</v>
      </c>
      <c r="E5" s="301"/>
      <c r="F5" s="301"/>
      <c r="G5" s="301"/>
      <c r="H5" s="301"/>
      <c r="I5" s="301"/>
      <c r="J5" s="301"/>
      <c r="K5" s="301"/>
      <c r="L5" s="82"/>
      <c r="M5" s="82"/>
      <c r="N5" s="82"/>
      <c r="O5" s="82"/>
      <c r="P5" s="82"/>
      <c r="Q5" s="82"/>
      <c r="R5" s="82"/>
      <c r="S5" s="82"/>
      <c r="T5" s="82"/>
      <c r="U5" s="82"/>
      <c r="V5" s="82"/>
      <c r="W5" s="82"/>
      <c r="X5" s="82"/>
      <c r="Y5" s="82"/>
      <c r="Z5" s="106"/>
    </row>
    <row r="6" spans="2:26" ht="12.75">
      <c r="B6" s="104"/>
      <c r="C6" s="105" t="s">
        <v>92</v>
      </c>
      <c r="D6" s="107" t="s">
        <v>83</v>
      </c>
      <c r="E6" s="107"/>
      <c r="F6" s="107"/>
      <c r="G6" s="107"/>
      <c r="H6" s="107"/>
      <c r="I6" s="107"/>
      <c r="J6" s="107"/>
      <c r="K6" s="107"/>
      <c r="L6" s="82"/>
      <c r="M6" s="82"/>
      <c r="N6" s="82"/>
      <c r="O6" s="82"/>
      <c r="P6" s="82"/>
      <c r="Q6" s="82"/>
      <c r="R6" s="82"/>
      <c r="S6" s="82"/>
      <c r="T6" s="82"/>
      <c r="U6" s="82"/>
      <c r="V6" s="82"/>
      <c r="W6" s="82"/>
      <c r="X6" s="82"/>
      <c r="Y6" s="82"/>
      <c r="Z6" s="106"/>
    </row>
    <row r="7" spans="2:26" ht="12.75">
      <c r="B7" s="104"/>
      <c r="C7" s="105" t="s">
        <v>4</v>
      </c>
      <c r="D7" s="83" t="s">
        <v>160</v>
      </c>
      <c r="E7" s="108"/>
      <c r="F7" s="109"/>
      <c r="G7" s="109"/>
      <c r="H7" s="109"/>
      <c r="I7" s="109"/>
      <c r="J7" s="109"/>
      <c r="K7" s="109"/>
      <c r="L7" s="82"/>
      <c r="M7" s="82"/>
      <c r="N7" s="82"/>
      <c r="O7" s="82"/>
      <c r="P7" s="82"/>
      <c r="Q7" s="82"/>
      <c r="R7" s="82"/>
      <c r="S7" s="82"/>
      <c r="T7" s="82"/>
      <c r="U7" s="82"/>
      <c r="V7" s="82"/>
      <c r="W7" s="82"/>
      <c r="X7" s="82"/>
      <c r="Y7" s="82"/>
      <c r="Z7" s="106"/>
    </row>
    <row r="8" spans="2:26" ht="12.75">
      <c r="B8" s="104"/>
      <c r="C8" s="105" t="s">
        <v>6</v>
      </c>
      <c r="D8" s="110" t="s">
        <v>91</v>
      </c>
      <c r="E8" s="110"/>
      <c r="F8" s="110"/>
      <c r="G8" s="110"/>
      <c r="H8" s="110"/>
      <c r="I8" s="110"/>
      <c r="J8" s="109"/>
      <c r="K8" s="109"/>
      <c r="L8" s="82"/>
      <c r="M8" s="82"/>
      <c r="N8" s="82"/>
      <c r="O8" s="82"/>
      <c r="P8" s="82"/>
      <c r="Q8" s="82"/>
      <c r="R8" s="82"/>
      <c r="S8" s="82"/>
      <c r="T8" s="82"/>
      <c r="U8" s="82"/>
      <c r="V8" s="82"/>
      <c r="W8" s="82"/>
      <c r="X8" s="82"/>
      <c r="Y8" s="82"/>
      <c r="Z8" s="106"/>
    </row>
    <row r="9" spans="2:26" ht="12.75">
      <c r="B9" s="104"/>
      <c r="C9" s="105" t="s">
        <v>65</v>
      </c>
      <c r="D9" s="111" t="s">
        <v>85</v>
      </c>
      <c r="E9" s="108"/>
      <c r="F9" s="109"/>
      <c r="G9" s="109"/>
      <c r="H9" s="109"/>
      <c r="I9" s="109"/>
      <c r="J9" s="109"/>
      <c r="K9" s="109"/>
      <c r="L9" s="82"/>
      <c r="M9" s="82"/>
      <c r="N9" s="82"/>
      <c r="O9" s="82"/>
      <c r="P9" s="82"/>
      <c r="Q9" s="82"/>
      <c r="R9" s="82"/>
      <c r="S9" s="82"/>
      <c r="T9" s="82"/>
      <c r="U9" s="82"/>
      <c r="V9" s="82"/>
      <c r="W9" s="82"/>
      <c r="X9" s="82"/>
      <c r="Y9" s="82"/>
      <c r="Z9" s="106"/>
    </row>
    <row r="10" spans="2:26" ht="12.75">
      <c r="B10" s="104"/>
      <c r="C10" s="105" t="s">
        <v>5</v>
      </c>
      <c r="D10" s="109" t="s">
        <v>131</v>
      </c>
      <c r="E10" s="108"/>
      <c r="F10" s="109"/>
      <c r="G10" s="109"/>
      <c r="H10" s="109"/>
      <c r="I10" s="109"/>
      <c r="J10" s="109"/>
      <c r="K10" s="109"/>
      <c r="L10" s="82"/>
      <c r="M10" s="82"/>
      <c r="N10" s="82"/>
      <c r="O10" s="82"/>
      <c r="P10" s="82"/>
      <c r="Q10" s="82"/>
      <c r="R10" s="82"/>
      <c r="S10" s="82"/>
      <c r="T10" s="82"/>
      <c r="U10" s="82"/>
      <c r="V10" s="82"/>
      <c r="W10" s="82"/>
      <c r="X10" s="82"/>
      <c r="Y10" s="82"/>
      <c r="Z10" s="106"/>
    </row>
    <row r="11" spans="2:26" ht="12.75">
      <c r="B11" s="104"/>
      <c r="C11" s="105" t="s">
        <v>68</v>
      </c>
      <c r="D11" s="112"/>
      <c r="E11" s="108"/>
      <c r="F11" s="109"/>
      <c r="G11" s="109"/>
      <c r="H11" s="109"/>
      <c r="I11" s="109"/>
      <c r="J11" s="109"/>
      <c r="K11" s="109"/>
      <c r="L11" s="82"/>
      <c r="M11" s="82"/>
      <c r="N11" s="82"/>
      <c r="O11" s="82"/>
      <c r="P11" s="82"/>
      <c r="Q11" s="82"/>
      <c r="R11" s="82"/>
      <c r="S11" s="82"/>
      <c r="T11" s="82"/>
      <c r="U11" s="82"/>
      <c r="V11" s="82"/>
      <c r="W11" s="82"/>
      <c r="X11" s="82"/>
      <c r="Y11" s="82"/>
      <c r="Z11" s="106"/>
    </row>
    <row r="12" spans="2:26" ht="12.75">
      <c r="B12" s="104"/>
      <c r="C12" s="82"/>
      <c r="D12" s="82"/>
      <c r="E12" s="82"/>
      <c r="F12" s="82"/>
      <c r="G12" s="71"/>
      <c r="H12" s="82"/>
      <c r="I12" s="82"/>
      <c r="J12" s="82"/>
      <c r="K12" s="82"/>
      <c r="L12" s="82"/>
      <c r="M12" s="82"/>
      <c r="N12" s="82"/>
      <c r="O12" s="82"/>
      <c r="P12" s="82"/>
      <c r="Q12" s="82"/>
      <c r="R12" s="82"/>
      <c r="S12" s="82"/>
      <c r="T12" s="82"/>
      <c r="U12" s="82"/>
      <c r="V12" s="82"/>
      <c r="W12" s="82"/>
      <c r="X12" s="82"/>
      <c r="Y12" s="82"/>
      <c r="Z12" s="106"/>
    </row>
    <row r="13" spans="2:26" ht="12.75">
      <c r="B13" s="104"/>
      <c r="C13" s="105" t="s">
        <v>67</v>
      </c>
      <c r="D13" s="113" t="s">
        <v>75</v>
      </c>
      <c r="E13" s="82"/>
      <c r="F13" s="82"/>
      <c r="G13" s="71"/>
      <c r="H13" s="82"/>
      <c r="I13" s="82"/>
      <c r="J13" s="82"/>
      <c r="K13" s="82"/>
      <c r="L13" s="82"/>
      <c r="M13" s="82"/>
      <c r="N13" s="82"/>
      <c r="O13" s="82"/>
      <c r="P13" s="82"/>
      <c r="Q13" s="82"/>
      <c r="R13" s="82"/>
      <c r="S13" s="82"/>
      <c r="T13" s="82"/>
      <c r="U13" s="82"/>
      <c r="V13" s="82"/>
      <c r="W13" s="82"/>
      <c r="X13" s="82"/>
      <c r="Y13" s="82"/>
      <c r="Z13" s="106"/>
    </row>
    <row r="14" spans="2:26" ht="12.75">
      <c r="B14" s="104"/>
      <c r="C14" s="114"/>
      <c r="D14" s="113" t="s">
        <v>99</v>
      </c>
      <c r="E14" s="115"/>
      <c r="F14" s="115"/>
      <c r="G14" s="113"/>
      <c r="H14" s="115"/>
      <c r="I14" s="115"/>
      <c r="J14" s="115"/>
      <c r="K14" s="115"/>
      <c r="L14" s="115"/>
      <c r="M14" s="115"/>
      <c r="N14" s="115"/>
      <c r="O14" s="116"/>
      <c r="P14" s="117"/>
      <c r="Q14" s="116"/>
      <c r="R14" s="116"/>
      <c r="S14" s="116"/>
      <c r="T14" s="116"/>
      <c r="U14" s="117"/>
      <c r="V14" s="117"/>
      <c r="W14" s="117"/>
      <c r="X14" s="117"/>
      <c r="Y14" s="117"/>
      <c r="Z14" s="106"/>
    </row>
    <row r="15" spans="2:26" ht="12.75">
      <c r="B15" s="104"/>
      <c r="C15" s="114"/>
      <c r="D15" s="118" t="s">
        <v>72</v>
      </c>
      <c r="E15" s="115"/>
      <c r="F15" s="115"/>
      <c r="G15" s="113"/>
      <c r="H15" s="115"/>
      <c r="I15" s="115"/>
      <c r="J15" s="115"/>
      <c r="K15" s="115"/>
      <c r="L15" s="115"/>
      <c r="M15" s="115"/>
      <c r="N15" s="115"/>
      <c r="O15" s="116"/>
      <c r="P15" s="117"/>
      <c r="Q15" s="116"/>
      <c r="R15" s="116"/>
      <c r="S15" s="116"/>
      <c r="T15" s="116"/>
      <c r="U15" s="117"/>
      <c r="V15" s="117"/>
      <c r="W15" s="117"/>
      <c r="X15" s="117"/>
      <c r="Y15" s="117"/>
      <c r="Z15" s="106"/>
    </row>
    <row r="16" spans="2:26" ht="12.75">
      <c r="B16" s="104"/>
      <c r="C16" s="114"/>
      <c r="D16" s="118" t="s">
        <v>83</v>
      </c>
      <c r="E16" s="115"/>
      <c r="F16" s="115"/>
      <c r="G16" s="113"/>
      <c r="H16" s="115"/>
      <c r="I16" s="115"/>
      <c r="J16" s="115"/>
      <c r="K16" s="115"/>
      <c r="L16" s="115"/>
      <c r="M16" s="115"/>
      <c r="N16" s="115"/>
      <c r="O16" s="116"/>
      <c r="P16" s="117"/>
      <c r="Q16" s="116"/>
      <c r="R16" s="116"/>
      <c r="S16" s="116"/>
      <c r="T16" s="116"/>
      <c r="U16" s="117"/>
      <c r="V16" s="117"/>
      <c r="W16" s="117"/>
      <c r="X16" s="117"/>
      <c r="Y16" s="117"/>
      <c r="Z16" s="106"/>
    </row>
    <row r="17" spans="2:26" ht="12.75">
      <c r="B17" s="104"/>
      <c r="C17" s="114"/>
      <c r="D17" s="118" t="s">
        <v>123</v>
      </c>
      <c r="E17" s="115"/>
      <c r="F17" s="115"/>
      <c r="G17" s="113"/>
      <c r="H17" s="115"/>
      <c r="I17" s="115"/>
      <c r="J17" s="115"/>
      <c r="K17" s="115"/>
      <c r="L17" s="115"/>
      <c r="M17" s="115"/>
      <c r="N17" s="115"/>
      <c r="O17" s="116"/>
      <c r="P17" s="117"/>
      <c r="Q17" s="116"/>
      <c r="R17" s="116"/>
      <c r="S17" s="116"/>
      <c r="T17" s="116"/>
      <c r="U17" s="117"/>
      <c r="V17" s="117"/>
      <c r="W17" s="117"/>
      <c r="X17" s="117"/>
      <c r="Y17" s="117"/>
      <c r="Z17" s="106"/>
    </row>
    <row r="18" spans="2:26" ht="12.75">
      <c r="B18" s="104"/>
      <c r="C18" s="114"/>
      <c r="D18" s="118" t="s">
        <v>124</v>
      </c>
      <c r="E18" s="115"/>
      <c r="F18" s="115"/>
      <c r="G18" s="113"/>
      <c r="H18" s="115"/>
      <c r="I18" s="115"/>
      <c r="J18" s="115"/>
      <c r="K18" s="115"/>
      <c r="L18" s="115"/>
      <c r="M18" s="115"/>
      <c r="N18" s="115"/>
      <c r="O18" s="116"/>
      <c r="P18" s="117"/>
      <c r="Q18" s="116"/>
      <c r="R18" s="116"/>
      <c r="S18" s="116"/>
      <c r="T18" s="116"/>
      <c r="U18" s="117"/>
      <c r="V18" s="117"/>
      <c r="W18" s="117"/>
      <c r="X18" s="117"/>
      <c r="Y18" s="117"/>
      <c r="Z18" s="106"/>
    </row>
    <row r="19" spans="2:26" ht="12.75">
      <c r="B19" s="104"/>
      <c r="C19" s="114"/>
      <c r="D19" s="118" t="s">
        <v>100</v>
      </c>
      <c r="E19" s="115"/>
      <c r="F19" s="115"/>
      <c r="G19" s="113"/>
      <c r="H19" s="115"/>
      <c r="I19" s="115"/>
      <c r="J19" s="115"/>
      <c r="K19" s="115"/>
      <c r="L19" s="115"/>
      <c r="M19" s="115"/>
      <c r="N19" s="115"/>
      <c r="O19" s="116"/>
      <c r="P19" s="117"/>
      <c r="Q19" s="116"/>
      <c r="R19" s="116"/>
      <c r="S19" s="116"/>
      <c r="T19" s="116"/>
      <c r="U19" s="117"/>
      <c r="V19" s="117"/>
      <c r="W19" s="117"/>
      <c r="X19" s="117"/>
      <c r="Y19" s="117"/>
      <c r="Z19" s="106"/>
    </row>
    <row r="20" spans="2:26" ht="12.75">
      <c r="B20" s="104"/>
      <c r="C20" s="114"/>
      <c r="D20" s="82"/>
      <c r="E20" s="115"/>
      <c r="F20" s="115"/>
      <c r="G20" s="115"/>
      <c r="H20" s="115"/>
      <c r="I20" s="115"/>
      <c r="J20" s="115"/>
      <c r="K20" s="115"/>
      <c r="L20" s="115"/>
      <c r="M20" s="115"/>
      <c r="N20" s="115"/>
      <c r="O20" s="116"/>
      <c r="P20" s="117"/>
      <c r="Q20" s="116"/>
      <c r="R20" s="116"/>
      <c r="S20" s="116"/>
      <c r="T20" s="116"/>
      <c r="U20" s="117"/>
      <c r="V20" s="117"/>
      <c r="W20" s="117"/>
      <c r="X20" s="117"/>
      <c r="Y20" s="117"/>
      <c r="Z20" s="106"/>
    </row>
    <row r="21" spans="2:26" ht="12.75">
      <c r="B21" s="104"/>
      <c r="C21" s="114"/>
      <c r="D21" s="119"/>
      <c r="E21" s="115"/>
      <c r="F21" s="115"/>
      <c r="G21" s="115"/>
      <c r="H21" s="115"/>
      <c r="I21" s="115"/>
      <c r="J21" s="115"/>
      <c r="K21" s="115"/>
      <c r="L21" s="115"/>
      <c r="M21" s="115"/>
      <c r="N21" s="115"/>
      <c r="O21" s="116"/>
      <c r="P21" s="117"/>
      <c r="Q21" s="116"/>
      <c r="R21" s="116"/>
      <c r="S21" s="116"/>
      <c r="T21" s="116"/>
      <c r="U21" s="117"/>
      <c r="V21" s="117"/>
      <c r="W21" s="117"/>
      <c r="X21" s="117"/>
      <c r="Y21" s="117"/>
      <c r="Z21" s="106"/>
    </row>
    <row r="22" spans="2:26" ht="12.75">
      <c r="B22" s="104"/>
      <c r="C22" s="114"/>
      <c r="D22" s="119"/>
      <c r="E22" s="115"/>
      <c r="F22" s="115"/>
      <c r="G22" s="115"/>
      <c r="H22" s="115"/>
      <c r="I22" s="115"/>
      <c r="J22" s="115"/>
      <c r="K22" s="115"/>
      <c r="L22" s="115"/>
      <c r="M22" s="115"/>
      <c r="N22" s="115"/>
      <c r="O22" s="116"/>
      <c r="P22" s="117"/>
      <c r="Q22" s="116"/>
      <c r="R22" s="116"/>
      <c r="S22" s="116"/>
      <c r="T22" s="116"/>
      <c r="U22" s="117"/>
      <c r="V22" s="117"/>
      <c r="W22" s="117"/>
      <c r="X22" s="117"/>
      <c r="Y22" s="117"/>
      <c r="Z22" s="106"/>
    </row>
    <row r="23" spans="2:26" ht="12.75">
      <c r="B23" s="104"/>
      <c r="C23" s="120" t="s">
        <v>7</v>
      </c>
      <c r="D23" s="121" t="s">
        <v>66</v>
      </c>
      <c r="E23" s="115" t="s">
        <v>8</v>
      </c>
      <c r="F23" s="117"/>
      <c r="G23" s="115" t="s">
        <v>9</v>
      </c>
      <c r="H23" s="117"/>
      <c r="I23" s="117"/>
      <c r="J23" s="117"/>
      <c r="K23" s="117"/>
      <c r="L23" s="117"/>
      <c r="M23" s="117" t="s">
        <v>10</v>
      </c>
      <c r="N23" s="117"/>
      <c r="O23" s="122"/>
      <c r="P23" s="117" t="s">
        <v>96</v>
      </c>
      <c r="Q23" s="116"/>
      <c r="R23" s="116"/>
      <c r="S23" s="122"/>
      <c r="T23" s="117" t="s">
        <v>97</v>
      </c>
      <c r="U23" s="116"/>
      <c r="V23" s="116"/>
      <c r="W23" s="117"/>
      <c r="X23" s="117" t="s">
        <v>1</v>
      </c>
      <c r="Y23" s="117"/>
      <c r="Z23" s="106"/>
    </row>
    <row r="24" spans="2:26" ht="12.75">
      <c r="B24" s="104"/>
      <c r="C24" s="120"/>
      <c r="D24" s="121"/>
      <c r="E24" s="115"/>
      <c r="F24" s="117"/>
      <c r="G24" s="115"/>
      <c r="H24" s="117"/>
      <c r="I24" s="117"/>
      <c r="J24" s="117"/>
      <c r="K24" s="117"/>
      <c r="L24" s="117"/>
      <c r="M24" s="117"/>
      <c r="N24" s="117"/>
      <c r="O24" s="122"/>
      <c r="P24" s="117"/>
      <c r="Q24" s="116"/>
      <c r="R24" s="116"/>
      <c r="S24" s="122"/>
      <c r="T24" s="117"/>
      <c r="U24" s="113"/>
      <c r="V24" s="116"/>
      <c r="W24" s="117"/>
      <c r="X24" s="117"/>
      <c r="Y24" s="117"/>
      <c r="Z24" s="106"/>
    </row>
    <row r="25" spans="2:26" ht="12.75">
      <c r="B25" s="104"/>
      <c r="C25" s="120" t="s">
        <v>95</v>
      </c>
      <c r="D25" s="123">
        <v>1</v>
      </c>
      <c r="E25" s="144" t="s">
        <v>72</v>
      </c>
      <c r="F25" s="125" t="s">
        <v>2</v>
      </c>
      <c r="G25" s="145" t="s">
        <v>124</v>
      </c>
      <c r="H25" s="125"/>
      <c r="I25" s="126"/>
      <c r="J25" s="126"/>
      <c r="K25" s="126"/>
      <c r="L25" s="126"/>
      <c r="M25" s="126" t="s">
        <v>123</v>
      </c>
      <c r="N25" s="126"/>
      <c r="O25" s="287">
        <v>3</v>
      </c>
      <c r="P25" s="126" t="s">
        <v>2</v>
      </c>
      <c r="Q25" s="289">
        <v>10</v>
      </c>
      <c r="R25" s="127"/>
      <c r="S25" s="287">
        <v>4</v>
      </c>
      <c r="T25" s="126" t="s">
        <v>2</v>
      </c>
      <c r="U25" s="289">
        <v>11</v>
      </c>
      <c r="V25" s="127"/>
      <c r="W25" s="288">
        <f>IF(O25="","",SUM(IF($O25&lt;$Q25,"0","1"),IF($S25&lt;$U25,"0","1")))</f>
        <v>0</v>
      </c>
      <c r="X25" s="126" t="s">
        <v>2</v>
      </c>
      <c r="Y25" s="125">
        <f>IF(O25="","",SUM(IF(O25&gt;Q25,"0","1"),IF(S25&gt;U25,"0","1")))</f>
        <v>2</v>
      </c>
      <c r="Z25" s="106"/>
    </row>
    <row r="26" spans="2:26" ht="12.75">
      <c r="B26" s="104"/>
      <c r="C26" s="120"/>
      <c r="D26" s="123">
        <v>1</v>
      </c>
      <c r="E26" s="144" t="s">
        <v>75</v>
      </c>
      <c r="F26" s="125" t="s">
        <v>2</v>
      </c>
      <c r="G26" s="110" t="s">
        <v>83</v>
      </c>
      <c r="H26" s="125"/>
      <c r="I26" s="126"/>
      <c r="J26" s="126"/>
      <c r="K26" s="126"/>
      <c r="L26" s="126"/>
      <c r="M26" s="126" t="s">
        <v>99</v>
      </c>
      <c r="N26" s="126"/>
      <c r="O26" s="287">
        <v>11</v>
      </c>
      <c r="P26" s="126" t="s">
        <v>2</v>
      </c>
      <c r="Q26" s="289">
        <v>1</v>
      </c>
      <c r="R26" s="127"/>
      <c r="S26" s="287">
        <v>11</v>
      </c>
      <c r="T26" s="126" t="s">
        <v>2</v>
      </c>
      <c r="U26" s="289">
        <v>6</v>
      </c>
      <c r="V26" s="127"/>
      <c r="W26" s="288">
        <f>IF(O26="","",SUM(IF($O26&lt;$Q26,"0","1"),IF($S26&lt;$U26,"0","1")))</f>
        <v>2</v>
      </c>
      <c r="X26" s="126" t="s">
        <v>2</v>
      </c>
      <c r="Y26" s="125">
        <f>IF(O26="","",SUM(IF(O26&gt;Q26,"0","1"),IF(S26&gt;U26,"0","1")))</f>
        <v>0</v>
      </c>
      <c r="Z26" s="106"/>
    </row>
    <row r="27" spans="2:26" ht="12.75">
      <c r="B27" s="104"/>
      <c r="C27" s="120"/>
      <c r="D27" s="129"/>
      <c r="E27" s="144"/>
      <c r="F27" s="125"/>
      <c r="G27" s="110"/>
      <c r="H27" s="125"/>
      <c r="I27" s="126"/>
      <c r="J27" s="126"/>
      <c r="K27" s="126"/>
      <c r="L27" s="126"/>
      <c r="M27" s="126"/>
      <c r="N27" s="126"/>
      <c r="O27" s="287"/>
      <c r="P27" s="126"/>
      <c r="Q27" s="289"/>
      <c r="R27" s="127"/>
      <c r="S27" s="287"/>
      <c r="T27" s="126"/>
      <c r="U27" s="289"/>
      <c r="V27" s="127"/>
      <c r="W27" s="288">
        <f aca="true" t="shared" si="0" ref="W27:W40">IF(O27="","",SUM(IF($O27&lt;$Q27,"0","1"),IF($S27&lt;$U27,"0","1")))</f>
      </c>
      <c r="X27" s="126"/>
      <c r="Y27" s="125">
        <f aca="true" t="shared" si="1" ref="Y27:Y40">IF(O27="","",SUM(IF(O27&gt;Q27,"0","1"),IF(S27&gt;U27,"0","1")))</f>
      </c>
      <c r="Z27" s="106"/>
    </row>
    <row r="28" spans="2:26" ht="12.75">
      <c r="B28" s="104"/>
      <c r="C28" s="120"/>
      <c r="D28" s="50">
        <v>1</v>
      </c>
      <c r="E28" s="144" t="s">
        <v>100</v>
      </c>
      <c r="F28" s="125" t="s">
        <v>2</v>
      </c>
      <c r="G28" s="110" t="s">
        <v>123</v>
      </c>
      <c r="H28" s="125"/>
      <c r="I28" s="126"/>
      <c r="J28" s="126"/>
      <c r="K28" s="126"/>
      <c r="L28" s="126"/>
      <c r="M28" s="126" t="s">
        <v>75</v>
      </c>
      <c r="N28" s="126"/>
      <c r="O28" s="287">
        <v>11</v>
      </c>
      <c r="P28" s="126" t="s">
        <v>2</v>
      </c>
      <c r="Q28" s="289">
        <v>6</v>
      </c>
      <c r="R28" s="127"/>
      <c r="S28" s="287">
        <v>11</v>
      </c>
      <c r="T28" s="126" t="s">
        <v>2</v>
      </c>
      <c r="U28" s="289">
        <v>6</v>
      </c>
      <c r="V28" s="127"/>
      <c r="W28" s="288">
        <f t="shared" si="0"/>
        <v>2</v>
      </c>
      <c r="X28" s="126" t="s">
        <v>2</v>
      </c>
      <c r="Y28" s="125">
        <f t="shared" si="1"/>
        <v>0</v>
      </c>
      <c r="Z28" s="106"/>
    </row>
    <row r="29" spans="2:26" ht="12.75">
      <c r="B29" s="104"/>
      <c r="C29" s="120"/>
      <c r="D29" s="123">
        <v>1</v>
      </c>
      <c r="E29" s="144" t="s">
        <v>99</v>
      </c>
      <c r="F29" s="125" t="s">
        <v>2</v>
      </c>
      <c r="G29" s="110" t="s">
        <v>72</v>
      </c>
      <c r="H29" s="125"/>
      <c r="I29" s="126"/>
      <c r="J29" s="126"/>
      <c r="K29" s="126"/>
      <c r="L29" s="126"/>
      <c r="M29" s="126" t="s">
        <v>83</v>
      </c>
      <c r="N29" s="126"/>
      <c r="O29" s="287">
        <v>11</v>
      </c>
      <c r="P29" s="126" t="s">
        <v>2</v>
      </c>
      <c r="Q29" s="289">
        <v>8</v>
      </c>
      <c r="R29" s="127"/>
      <c r="S29" s="287">
        <v>4</v>
      </c>
      <c r="T29" s="126" t="s">
        <v>2</v>
      </c>
      <c r="U29" s="289">
        <v>11</v>
      </c>
      <c r="V29" s="127"/>
      <c r="W29" s="288">
        <f t="shared" si="0"/>
        <v>1</v>
      </c>
      <c r="X29" s="126" t="s">
        <v>2</v>
      </c>
      <c r="Y29" s="125">
        <f t="shared" si="1"/>
        <v>1</v>
      </c>
      <c r="Z29" s="106"/>
    </row>
    <row r="30" spans="2:26" ht="12.75">
      <c r="B30" s="104"/>
      <c r="C30" s="120"/>
      <c r="D30" s="123"/>
      <c r="E30" s="144"/>
      <c r="F30" s="82"/>
      <c r="G30" s="110"/>
      <c r="H30" s="125"/>
      <c r="I30" s="126"/>
      <c r="J30" s="126"/>
      <c r="K30" s="126"/>
      <c r="L30" s="126"/>
      <c r="M30" s="126"/>
      <c r="N30" s="126"/>
      <c r="O30" s="287"/>
      <c r="P30" s="82"/>
      <c r="Q30" s="289"/>
      <c r="R30" s="127"/>
      <c r="S30" s="287"/>
      <c r="T30" s="82"/>
      <c r="U30" s="289"/>
      <c r="V30" s="127"/>
      <c r="W30" s="288">
        <f t="shared" si="0"/>
      </c>
      <c r="X30" s="126"/>
      <c r="Y30" s="125">
        <f t="shared" si="1"/>
      </c>
      <c r="Z30" s="106"/>
    </row>
    <row r="31" spans="2:26" ht="12.75">
      <c r="B31" s="104"/>
      <c r="C31" s="120"/>
      <c r="D31" s="123">
        <v>1</v>
      </c>
      <c r="E31" s="144" t="s">
        <v>124</v>
      </c>
      <c r="F31" s="125" t="s">
        <v>2</v>
      </c>
      <c r="G31" s="146" t="s">
        <v>83</v>
      </c>
      <c r="H31" s="125"/>
      <c r="I31" s="126"/>
      <c r="J31" s="126"/>
      <c r="K31" s="126"/>
      <c r="L31" s="126"/>
      <c r="M31" s="126" t="s">
        <v>99</v>
      </c>
      <c r="N31" s="126"/>
      <c r="O31" s="287">
        <v>11</v>
      </c>
      <c r="P31" s="126" t="s">
        <v>2</v>
      </c>
      <c r="Q31" s="289">
        <v>3</v>
      </c>
      <c r="R31" s="127"/>
      <c r="S31" s="287">
        <v>11</v>
      </c>
      <c r="T31" s="126" t="s">
        <v>2</v>
      </c>
      <c r="U31" s="289">
        <v>4</v>
      </c>
      <c r="V31" s="127"/>
      <c r="W31" s="288">
        <f t="shared" si="0"/>
        <v>2</v>
      </c>
      <c r="X31" s="126" t="s">
        <v>2</v>
      </c>
      <c r="Y31" s="125">
        <f t="shared" si="1"/>
        <v>0</v>
      </c>
      <c r="Z31" s="106"/>
    </row>
    <row r="32" spans="2:26" ht="12.75">
      <c r="B32" s="104"/>
      <c r="C32" s="120"/>
      <c r="D32" s="123">
        <v>1</v>
      </c>
      <c r="E32" s="144" t="s">
        <v>75</v>
      </c>
      <c r="F32" s="125" t="s">
        <v>2</v>
      </c>
      <c r="G32" s="146" t="s">
        <v>123</v>
      </c>
      <c r="H32" s="125"/>
      <c r="I32" s="126"/>
      <c r="J32" s="126"/>
      <c r="K32" s="126"/>
      <c r="L32" s="126"/>
      <c r="M32" s="126" t="s">
        <v>100</v>
      </c>
      <c r="N32" s="126"/>
      <c r="O32" s="287">
        <v>11</v>
      </c>
      <c r="P32" s="126" t="s">
        <v>2</v>
      </c>
      <c r="Q32" s="289">
        <v>1</v>
      </c>
      <c r="R32" s="127"/>
      <c r="S32" s="287">
        <v>11</v>
      </c>
      <c r="T32" s="126" t="s">
        <v>2</v>
      </c>
      <c r="U32" s="289">
        <v>2</v>
      </c>
      <c r="V32" s="127"/>
      <c r="W32" s="288">
        <f t="shared" si="0"/>
        <v>2</v>
      </c>
      <c r="X32" s="126" t="s">
        <v>2</v>
      </c>
      <c r="Y32" s="125">
        <f t="shared" si="1"/>
        <v>0</v>
      </c>
      <c r="Z32" s="106"/>
    </row>
    <row r="33" spans="2:26" ht="12.75">
      <c r="B33" s="104"/>
      <c r="C33" s="120"/>
      <c r="D33" s="129"/>
      <c r="E33" s="144"/>
      <c r="F33" s="82"/>
      <c r="G33" s="146"/>
      <c r="H33" s="125"/>
      <c r="I33" s="126"/>
      <c r="J33" s="126"/>
      <c r="K33" s="126"/>
      <c r="L33" s="126"/>
      <c r="M33" s="126"/>
      <c r="N33" s="126"/>
      <c r="O33" s="287"/>
      <c r="P33" s="126"/>
      <c r="Q33" s="289"/>
      <c r="R33" s="127"/>
      <c r="S33" s="287"/>
      <c r="T33" s="126"/>
      <c r="U33" s="289"/>
      <c r="V33" s="127"/>
      <c r="W33" s="288">
        <f t="shared" si="0"/>
      </c>
      <c r="X33" s="126"/>
      <c r="Y33" s="125">
        <f t="shared" si="1"/>
      </c>
      <c r="Z33" s="106"/>
    </row>
    <row r="34" spans="2:26" ht="12.75">
      <c r="B34" s="104"/>
      <c r="C34" s="120"/>
      <c r="D34" s="123">
        <v>1</v>
      </c>
      <c r="E34" s="144" t="s">
        <v>100</v>
      </c>
      <c r="F34" s="125" t="s">
        <v>2</v>
      </c>
      <c r="G34" s="146" t="s">
        <v>99</v>
      </c>
      <c r="H34" s="125"/>
      <c r="I34" s="126"/>
      <c r="J34" s="126"/>
      <c r="K34" s="126"/>
      <c r="L34" s="126"/>
      <c r="M34" s="126" t="s">
        <v>123</v>
      </c>
      <c r="N34" s="126"/>
      <c r="O34" s="287">
        <v>11</v>
      </c>
      <c r="P34" s="126" t="s">
        <v>2</v>
      </c>
      <c r="Q34" s="289">
        <v>5</v>
      </c>
      <c r="R34" s="127"/>
      <c r="S34" s="287">
        <v>11</v>
      </c>
      <c r="T34" s="126" t="s">
        <v>2</v>
      </c>
      <c r="U34" s="289">
        <v>5</v>
      </c>
      <c r="V34" s="127"/>
      <c r="W34" s="288">
        <f t="shared" si="0"/>
        <v>2</v>
      </c>
      <c r="X34" s="126" t="s">
        <v>2</v>
      </c>
      <c r="Y34" s="125">
        <f t="shared" si="1"/>
        <v>0</v>
      </c>
      <c r="Z34" s="106"/>
    </row>
    <row r="35" spans="2:26" ht="12.75">
      <c r="B35" s="104"/>
      <c r="C35" s="120"/>
      <c r="D35" s="123">
        <v>1</v>
      </c>
      <c r="E35" s="144" t="s">
        <v>72</v>
      </c>
      <c r="F35" s="125" t="s">
        <v>2</v>
      </c>
      <c r="G35" s="146" t="s">
        <v>83</v>
      </c>
      <c r="H35" s="125"/>
      <c r="I35" s="126"/>
      <c r="J35" s="126"/>
      <c r="K35" s="126"/>
      <c r="L35" s="126"/>
      <c r="M35" s="126" t="s">
        <v>124</v>
      </c>
      <c r="N35" s="126"/>
      <c r="O35" s="287">
        <v>11</v>
      </c>
      <c r="P35" s="126" t="s">
        <v>2</v>
      </c>
      <c r="Q35" s="289">
        <v>4</v>
      </c>
      <c r="R35" s="127"/>
      <c r="S35" s="287">
        <v>11</v>
      </c>
      <c r="T35" s="126" t="s">
        <v>2</v>
      </c>
      <c r="U35" s="289">
        <v>2</v>
      </c>
      <c r="V35" s="127"/>
      <c r="W35" s="288">
        <f t="shared" si="0"/>
        <v>2</v>
      </c>
      <c r="X35" s="126" t="s">
        <v>2</v>
      </c>
      <c r="Y35" s="125">
        <f t="shared" si="1"/>
        <v>0</v>
      </c>
      <c r="Z35" s="106"/>
    </row>
    <row r="36" spans="2:26" ht="12.75">
      <c r="B36" s="104"/>
      <c r="C36" s="120"/>
      <c r="D36" s="123"/>
      <c r="E36" s="144"/>
      <c r="F36" s="82"/>
      <c r="G36" s="146"/>
      <c r="H36" s="125"/>
      <c r="I36" s="126"/>
      <c r="J36" s="126"/>
      <c r="K36" s="126"/>
      <c r="L36" s="126"/>
      <c r="M36" s="126"/>
      <c r="N36" s="126"/>
      <c r="O36" s="287"/>
      <c r="P36" s="126"/>
      <c r="Q36" s="289"/>
      <c r="R36" s="127"/>
      <c r="S36" s="287"/>
      <c r="T36" s="126"/>
      <c r="U36" s="289"/>
      <c r="V36" s="127"/>
      <c r="W36" s="288">
        <f t="shared" si="0"/>
      </c>
      <c r="X36" s="126"/>
      <c r="Y36" s="125">
        <f t="shared" si="1"/>
      </c>
      <c r="Z36" s="106"/>
    </row>
    <row r="37" spans="2:26" ht="12.75">
      <c r="B37" s="104"/>
      <c r="C37" s="120"/>
      <c r="D37" s="123">
        <v>1</v>
      </c>
      <c r="E37" s="144" t="s">
        <v>124</v>
      </c>
      <c r="F37" s="125" t="s">
        <v>2</v>
      </c>
      <c r="G37" s="146" t="s">
        <v>123</v>
      </c>
      <c r="H37" s="125"/>
      <c r="I37" s="126"/>
      <c r="J37" s="126"/>
      <c r="K37" s="126"/>
      <c r="L37" s="126"/>
      <c r="M37" s="126" t="s">
        <v>72</v>
      </c>
      <c r="N37" s="126"/>
      <c r="O37" s="287">
        <v>11</v>
      </c>
      <c r="P37" s="126" t="s">
        <v>2</v>
      </c>
      <c r="Q37" s="289">
        <v>2</v>
      </c>
      <c r="R37" s="127"/>
      <c r="S37" s="287">
        <v>11</v>
      </c>
      <c r="T37" s="126" t="s">
        <v>2</v>
      </c>
      <c r="U37" s="289">
        <v>2</v>
      </c>
      <c r="V37" s="127"/>
      <c r="W37" s="288">
        <f t="shared" si="0"/>
        <v>2</v>
      </c>
      <c r="X37" s="126" t="s">
        <v>2</v>
      </c>
      <c r="Y37" s="125">
        <f t="shared" si="1"/>
        <v>0</v>
      </c>
      <c r="Z37" s="106"/>
    </row>
    <row r="38" spans="2:26" ht="12.75">
      <c r="B38" s="104"/>
      <c r="C38" s="120"/>
      <c r="D38" s="123">
        <v>1</v>
      </c>
      <c r="E38" s="144" t="s">
        <v>75</v>
      </c>
      <c r="F38" s="125" t="s">
        <v>2</v>
      </c>
      <c r="G38" s="146" t="s">
        <v>99</v>
      </c>
      <c r="H38" s="125"/>
      <c r="I38" s="126"/>
      <c r="J38" s="126"/>
      <c r="K38" s="126"/>
      <c r="L38" s="126"/>
      <c r="M38" s="126" t="s">
        <v>83</v>
      </c>
      <c r="N38" s="126"/>
      <c r="O38" s="287">
        <v>11</v>
      </c>
      <c r="P38" s="126" t="s">
        <v>2</v>
      </c>
      <c r="Q38" s="289">
        <v>2</v>
      </c>
      <c r="R38" s="127"/>
      <c r="S38" s="287">
        <v>11</v>
      </c>
      <c r="T38" s="126" t="s">
        <v>2</v>
      </c>
      <c r="U38" s="289">
        <v>3</v>
      </c>
      <c r="V38" s="127"/>
      <c r="W38" s="288">
        <f t="shared" si="0"/>
        <v>2</v>
      </c>
      <c r="X38" s="126" t="s">
        <v>2</v>
      </c>
      <c r="Y38" s="125">
        <f t="shared" si="1"/>
        <v>0</v>
      </c>
      <c r="Z38" s="106"/>
    </row>
    <row r="39" spans="2:26" ht="12.75">
      <c r="B39" s="104"/>
      <c r="C39" s="120"/>
      <c r="D39" s="123"/>
      <c r="E39" s="147"/>
      <c r="F39" s="82"/>
      <c r="G39" s="146"/>
      <c r="H39" s="125"/>
      <c r="I39" s="126"/>
      <c r="J39" s="126"/>
      <c r="K39" s="126"/>
      <c r="L39" s="126"/>
      <c r="M39" s="126"/>
      <c r="N39" s="126"/>
      <c r="O39" s="287"/>
      <c r="P39" s="126"/>
      <c r="Q39" s="289"/>
      <c r="R39" s="127"/>
      <c r="S39" s="287"/>
      <c r="T39" s="126"/>
      <c r="U39" s="289"/>
      <c r="V39" s="127"/>
      <c r="W39" s="288">
        <f t="shared" si="0"/>
      </c>
      <c r="X39" s="126"/>
      <c r="Y39" s="125">
        <f t="shared" si="1"/>
      </c>
      <c r="Z39" s="106"/>
    </row>
    <row r="40" spans="2:26" ht="12.75">
      <c r="B40" s="104"/>
      <c r="C40" s="120"/>
      <c r="D40" s="123">
        <v>1</v>
      </c>
      <c r="E40" s="147" t="s">
        <v>100</v>
      </c>
      <c r="F40" s="125" t="s">
        <v>2</v>
      </c>
      <c r="G40" s="146" t="s">
        <v>72</v>
      </c>
      <c r="H40" s="125"/>
      <c r="I40" s="126"/>
      <c r="J40" s="126"/>
      <c r="K40" s="126"/>
      <c r="L40" s="126"/>
      <c r="M40" s="126" t="s">
        <v>75</v>
      </c>
      <c r="N40" s="126"/>
      <c r="O40" s="287">
        <v>8</v>
      </c>
      <c r="P40" s="126" t="s">
        <v>2</v>
      </c>
      <c r="Q40" s="289">
        <v>7</v>
      </c>
      <c r="R40" s="127"/>
      <c r="S40" s="287">
        <v>4</v>
      </c>
      <c r="T40" s="126" t="s">
        <v>2</v>
      </c>
      <c r="U40" s="289">
        <v>8</v>
      </c>
      <c r="V40" s="127"/>
      <c r="W40" s="288">
        <f t="shared" si="0"/>
        <v>1</v>
      </c>
      <c r="X40" s="126" t="s">
        <v>2</v>
      </c>
      <c r="Y40" s="125">
        <f t="shared" si="1"/>
        <v>1</v>
      </c>
      <c r="Z40" s="106"/>
    </row>
    <row r="41" spans="2:26" ht="12.75">
      <c r="B41" s="104"/>
      <c r="C41" s="120"/>
      <c r="D41" s="131"/>
      <c r="E41" s="132"/>
      <c r="F41" s="128"/>
      <c r="G41" s="132"/>
      <c r="H41" s="128"/>
      <c r="I41" s="128"/>
      <c r="J41" s="128"/>
      <c r="K41" s="128"/>
      <c r="L41" s="128"/>
      <c r="M41" s="128"/>
      <c r="N41" s="128"/>
      <c r="O41" s="133"/>
      <c r="P41" s="128"/>
      <c r="Q41" s="133"/>
      <c r="R41" s="133"/>
      <c r="S41" s="133"/>
      <c r="T41" s="128"/>
      <c r="U41" s="285"/>
      <c r="V41" s="133"/>
      <c r="W41" s="128"/>
      <c r="X41" s="128"/>
      <c r="Y41" s="132"/>
      <c r="Z41" s="106"/>
    </row>
    <row r="42" spans="2:26" ht="12.75">
      <c r="B42" s="104"/>
      <c r="C42" s="114" t="s">
        <v>110</v>
      </c>
      <c r="D42" s="119"/>
      <c r="E42" s="115"/>
      <c r="F42" s="115"/>
      <c r="G42" s="115"/>
      <c r="H42" s="115"/>
      <c r="I42" s="115"/>
      <c r="J42" s="115"/>
      <c r="K42" s="115"/>
      <c r="L42" s="115"/>
      <c r="M42" s="115"/>
      <c r="N42" s="115"/>
      <c r="O42" s="116"/>
      <c r="P42" s="117"/>
      <c r="Q42" s="116"/>
      <c r="R42" s="116"/>
      <c r="S42" s="116"/>
      <c r="T42" s="117"/>
      <c r="U42" s="116"/>
      <c r="V42" s="116"/>
      <c r="W42" s="117"/>
      <c r="X42" s="117"/>
      <c r="Y42" s="117"/>
      <c r="Z42" s="106"/>
    </row>
    <row r="43" spans="2:26" ht="39.75" customHeight="1">
      <c r="B43" s="104"/>
      <c r="C43" s="114"/>
      <c r="D43" s="134" t="s">
        <v>103</v>
      </c>
      <c r="E43" s="135"/>
      <c r="F43" s="135" t="s">
        <v>1</v>
      </c>
      <c r="G43" s="135"/>
      <c r="H43" s="135"/>
      <c r="I43" s="135"/>
      <c r="J43" s="135"/>
      <c r="K43" s="135"/>
      <c r="L43" s="135"/>
      <c r="M43" s="135"/>
      <c r="N43" s="135"/>
      <c r="O43" s="136"/>
      <c r="P43" s="137" t="s">
        <v>0</v>
      </c>
      <c r="Q43" s="136"/>
      <c r="R43" s="136"/>
      <c r="S43" s="137"/>
      <c r="T43" s="137" t="s">
        <v>1</v>
      </c>
      <c r="U43" s="137"/>
      <c r="V43" s="136"/>
      <c r="W43" s="82"/>
      <c r="X43" s="82"/>
      <c r="Y43" s="82"/>
      <c r="Z43" s="106"/>
    </row>
    <row r="44" spans="2:26" ht="12.75">
      <c r="B44" s="104"/>
      <c r="C44" s="120"/>
      <c r="D44" s="113" t="s">
        <v>75</v>
      </c>
      <c r="E44" s="132"/>
      <c r="F44" s="138">
        <v>2</v>
      </c>
      <c r="G44" s="138">
        <v>1</v>
      </c>
      <c r="H44" s="138">
        <v>2</v>
      </c>
      <c r="I44" s="138">
        <v>2</v>
      </c>
      <c r="J44" s="138">
        <v>2</v>
      </c>
      <c r="K44" s="138">
        <v>2</v>
      </c>
      <c r="L44" s="139"/>
      <c r="M44" s="128"/>
      <c r="N44" s="128"/>
      <c r="O44" s="283">
        <v>122</v>
      </c>
      <c r="P44" s="126" t="s">
        <v>2</v>
      </c>
      <c r="Q44" s="285">
        <v>48</v>
      </c>
      <c r="R44" s="133"/>
      <c r="S44" s="283">
        <v>11</v>
      </c>
      <c r="T44" s="126" t="s">
        <v>2</v>
      </c>
      <c r="U44" s="285">
        <v>1</v>
      </c>
      <c r="V44" s="133"/>
      <c r="W44" s="82"/>
      <c r="X44" s="82"/>
      <c r="Y44" s="82"/>
      <c r="Z44" s="106"/>
    </row>
    <row r="45" spans="2:26" ht="12.75">
      <c r="B45" s="104"/>
      <c r="C45" s="120"/>
      <c r="D45" s="113" t="s">
        <v>99</v>
      </c>
      <c r="E45" s="132"/>
      <c r="F45" s="138">
        <v>0</v>
      </c>
      <c r="G45" s="138">
        <v>1</v>
      </c>
      <c r="H45" s="138">
        <v>0</v>
      </c>
      <c r="I45" s="138">
        <v>0</v>
      </c>
      <c r="J45" s="138">
        <v>0</v>
      </c>
      <c r="K45" s="138">
        <v>0</v>
      </c>
      <c r="L45" s="139"/>
      <c r="M45" s="128"/>
      <c r="N45" s="128"/>
      <c r="O45" s="283">
        <v>32</v>
      </c>
      <c r="P45" s="126" t="s">
        <v>2</v>
      </c>
      <c r="Q45" s="285">
        <v>127</v>
      </c>
      <c r="R45" s="133"/>
      <c r="S45" s="283">
        <v>1</v>
      </c>
      <c r="T45" s="126" t="s">
        <v>2</v>
      </c>
      <c r="U45" s="285">
        <v>11</v>
      </c>
      <c r="V45" s="133"/>
      <c r="W45" s="82"/>
      <c r="X45" s="82"/>
      <c r="Y45" s="82"/>
      <c r="Z45" s="106"/>
    </row>
    <row r="46" spans="2:26" ht="12.75">
      <c r="B46" s="104"/>
      <c r="C46" s="120"/>
      <c r="D46" s="118" t="s">
        <v>72</v>
      </c>
      <c r="E46" s="132"/>
      <c r="F46" s="138">
        <v>0</v>
      </c>
      <c r="G46" s="138">
        <v>2</v>
      </c>
      <c r="H46" s="138">
        <v>0</v>
      </c>
      <c r="I46" s="138">
        <v>2</v>
      </c>
      <c r="J46" s="138">
        <v>2</v>
      </c>
      <c r="K46" s="138">
        <v>1</v>
      </c>
      <c r="L46" s="139"/>
      <c r="M46" s="128"/>
      <c r="N46" s="128"/>
      <c r="O46" s="283">
        <v>100</v>
      </c>
      <c r="P46" s="126" t="s">
        <v>2</v>
      </c>
      <c r="Q46" s="285">
        <v>64</v>
      </c>
      <c r="R46" s="133"/>
      <c r="S46" s="283">
        <v>7</v>
      </c>
      <c r="T46" s="126" t="s">
        <v>2</v>
      </c>
      <c r="U46" s="285">
        <v>5</v>
      </c>
      <c r="V46" s="133"/>
      <c r="W46" s="82"/>
      <c r="X46" s="82"/>
      <c r="Y46" s="82"/>
      <c r="Z46" s="106"/>
    </row>
    <row r="47" spans="2:26" ht="12.75">
      <c r="B47" s="104"/>
      <c r="C47" s="120"/>
      <c r="D47" s="118" t="s">
        <v>83</v>
      </c>
      <c r="E47" s="132"/>
      <c r="F47" s="138">
        <v>2</v>
      </c>
      <c r="G47" s="138">
        <v>2</v>
      </c>
      <c r="H47" s="138">
        <v>0</v>
      </c>
      <c r="I47" s="138">
        <v>0</v>
      </c>
      <c r="J47" s="138">
        <v>0</v>
      </c>
      <c r="K47" s="138">
        <v>0</v>
      </c>
      <c r="L47" s="139"/>
      <c r="M47" s="128"/>
      <c r="N47" s="128"/>
      <c r="O47" s="283">
        <v>79</v>
      </c>
      <c r="P47" s="126" t="s">
        <v>2</v>
      </c>
      <c r="Q47" s="285">
        <v>109</v>
      </c>
      <c r="R47" s="133"/>
      <c r="S47" s="283">
        <v>4</v>
      </c>
      <c r="T47" s="126" t="s">
        <v>2</v>
      </c>
      <c r="U47" s="285">
        <v>8</v>
      </c>
      <c r="V47" s="133"/>
      <c r="W47" s="82"/>
      <c r="X47" s="82"/>
      <c r="Y47" s="82"/>
      <c r="Z47" s="106"/>
    </row>
    <row r="48" spans="2:26" ht="12.75">
      <c r="B48" s="104"/>
      <c r="C48" s="82"/>
      <c r="D48" s="118" t="s">
        <v>123</v>
      </c>
      <c r="E48" s="82"/>
      <c r="F48" s="138">
        <v>1</v>
      </c>
      <c r="G48" s="138">
        <v>0</v>
      </c>
      <c r="H48" s="138">
        <v>0</v>
      </c>
      <c r="I48" s="138">
        <v>0</v>
      </c>
      <c r="J48" s="138">
        <v>0</v>
      </c>
      <c r="K48" s="138">
        <v>0</v>
      </c>
      <c r="L48" s="82"/>
      <c r="M48" s="82"/>
      <c r="N48" s="82"/>
      <c r="O48" s="284">
        <v>52</v>
      </c>
      <c r="P48" s="126" t="s">
        <v>2</v>
      </c>
      <c r="Q48" s="71">
        <v>125</v>
      </c>
      <c r="R48" s="82"/>
      <c r="S48" s="284">
        <v>1</v>
      </c>
      <c r="T48" s="126" t="s">
        <v>2</v>
      </c>
      <c r="U48" s="71">
        <v>11</v>
      </c>
      <c r="V48" s="82"/>
      <c r="W48" s="82"/>
      <c r="X48" s="82"/>
      <c r="Y48" s="82"/>
      <c r="Z48" s="106"/>
    </row>
    <row r="49" spans="2:26" ht="12.75">
      <c r="B49" s="104"/>
      <c r="C49" s="82"/>
      <c r="D49" s="118" t="s">
        <v>124</v>
      </c>
      <c r="E49" s="82"/>
      <c r="F49" s="138">
        <v>1</v>
      </c>
      <c r="G49" s="138">
        <v>2</v>
      </c>
      <c r="H49" s="138">
        <v>2</v>
      </c>
      <c r="I49" s="138">
        <v>2</v>
      </c>
      <c r="J49" s="138">
        <v>2</v>
      </c>
      <c r="K49" s="138">
        <v>2</v>
      </c>
      <c r="L49" s="82"/>
      <c r="M49" s="82"/>
      <c r="N49" s="82"/>
      <c r="O49" s="284">
        <v>122</v>
      </c>
      <c r="P49" s="126" t="s">
        <v>2</v>
      </c>
      <c r="Q49" s="71">
        <v>47</v>
      </c>
      <c r="R49" s="82"/>
      <c r="S49" s="284">
        <v>11</v>
      </c>
      <c r="T49" s="126" t="s">
        <v>2</v>
      </c>
      <c r="U49" s="71">
        <v>1</v>
      </c>
      <c r="V49" s="82"/>
      <c r="W49" s="82"/>
      <c r="X49" s="82"/>
      <c r="Y49" s="82"/>
      <c r="Z49" s="106"/>
    </row>
    <row r="50" spans="2:26" ht="12.75">
      <c r="B50" s="104"/>
      <c r="C50" s="82"/>
      <c r="D50" s="118" t="s">
        <v>100</v>
      </c>
      <c r="E50" s="82"/>
      <c r="F50" s="138">
        <v>0</v>
      </c>
      <c r="G50" s="138">
        <v>2</v>
      </c>
      <c r="H50" s="138">
        <v>0</v>
      </c>
      <c r="I50" s="138">
        <v>2</v>
      </c>
      <c r="J50" s="138">
        <v>2</v>
      </c>
      <c r="K50" s="138">
        <v>1</v>
      </c>
      <c r="L50" s="82"/>
      <c r="M50" s="82"/>
      <c r="N50" s="82"/>
      <c r="O50" s="284">
        <v>96</v>
      </c>
      <c r="P50" s="126" t="s">
        <v>2</v>
      </c>
      <c r="Q50" s="71">
        <v>83</v>
      </c>
      <c r="R50" s="82"/>
      <c r="S50" s="284">
        <v>7</v>
      </c>
      <c r="T50" s="126" t="s">
        <v>2</v>
      </c>
      <c r="U50" s="71">
        <v>5</v>
      </c>
      <c r="V50" s="82"/>
      <c r="W50" s="82"/>
      <c r="X50" s="82"/>
      <c r="Y50" s="82"/>
      <c r="Z50" s="106"/>
    </row>
    <row r="51" spans="2:26" ht="9" customHeight="1" thickBot="1">
      <c r="B51" s="140"/>
      <c r="C51" s="141"/>
      <c r="D51" s="141"/>
      <c r="E51" s="141"/>
      <c r="F51" s="141"/>
      <c r="G51" s="142"/>
      <c r="H51" s="141"/>
      <c r="I51" s="141"/>
      <c r="J51" s="141"/>
      <c r="K51" s="141"/>
      <c r="L51" s="141"/>
      <c r="M51" s="141"/>
      <c r="N51" s="141"/>
      <c r="O51" s="141"/>
      <c r="P51" s="141"/>
      <c r="Q51" s="141"/>
      <c r="R51" s="141"/>
      <c r="S51" s="141"/>
      <c r="T51" s="141"/>
      <c r="U51" s="141"/>
      <c r="V51" s="141"/>
      <c r="W51" s="141"/>
      <c r="X51" s="141"/>
      <c r="Y51" s="141"/>
      <c r="Z51" s="143"/>
    </row>
  </sheetData>
  <sheetProtection/>
  <mergeCells count="1">
    <mergeCell ref="D5:K5"/>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tint="-0.24997000396251678"/>
  </sheetPr>
  <dimension ref="B2:AE78"/>
  <sheetViews>
    <sheetView workbookViewId="0" topLeftCell="A10">
      <selection activeCell="X44" sqref="X44:AA44"/>
    </sheetView>
  </sheetViews>
  <sheetFormatPr defaultColWidth="11.421875" defaultRowHeight="12.75"/>
  <cols>
    <col min="1" max="2" width="1.421875" style="40" customWidth="1"/>
    <col min="3" max="3" width="15.7109375" style="40" customWidth="1"/>
    <col min="4" max="4" width="11.421875" style="40" customWidth="1"/>
    <col min="5" max="5" width="20.57421875" style="40" customWidth="1"/>
    <col min="6" max="6" width="3.8515625" style="42" customWidth="1"/>
    <col min="7" max="14" width="2.7109375" style="40" customWidth="1"/>
    <col min="15" max="15" width="18.8515625" style="40" customWidth="1"/>
    <col min="16" max="16" width="3.57421875" style="34" customWidth="1"/>
    <col min="17" max="17" width="1.421875" style="34" customWidth="1"/>
    <col min="18" max="18" width="3.421875" style="34" customWidth="1"/>
    <col min="19" max="19" width="1.7109375" style="34" customWidth="1"/>
    <col min="20" max="20" width="3.421875" style="34" customWidth="1"/>
    <col min="21" max="21" width="1.7109375" style="34" customWidth="1"/>
    <col min="22" max="22" width="4.00390625" style="34" customWidth="1"/>
    <col min="23" max="24" width="1.7109375" style="34" customWidth="1"/>
    <col min="25" max="25" width="2.8515625" style="34" customWidth="1"/>
    <col min="26" max="26" width="0.85546875" style="34" customWidth="1"/>
    <col min="27" max="27" width="3.421875" style="34" customWidth="1"/>
    <col min="28" max="28" width="1.7109375" style="40" customWidth="1"/>
    <col min="29" max="29" width="13.00390625" style="40" customWidth="1"/>
    <col min="30" max="30" width="18.140625" style="40" customWidth="1"/>
    <col min="31" max="16384" width="11.421875" style="40" customWidth="1"/>
  </cols>
  <sheetData>
    <row r="1" ht="5.25" customHeight="1" thickBot="1"/>
    <row r="2" spans="2:28" ht="5.25" customHeight="1">
      <c r="B2" s="150"/>
      <c r="C2" s="151"/>
      <c r="D2" s="151"/>
      <c r="E2" s="151"/>
      <c r="F2" s="152"/>
      <c r="G2" s="151"/>
      <c r="H2" s="151"/>
      <c r="I2" s="151"/>
      <c r="J2" s="151"/>
      <c r="K2" s="151"/>
      <c r="L2" s="151"/>
      <c r="M2" s="151"/>
      <c r="N2" s="151"/>
      <c r="O2" s="151"/>
      <c r="P2" s="153"/>
      <c r="Q2" s="153"/>
      <c r="R2" s="153"/>
      <c r="S2" s="153"/>
      <c r="T2" s="153"/>
      <c r="U2" s="153"/>
      <c r="V2" s="153"/>
      <c r="W2" s="153"/>
      <c r="X2" s="153"/>
      <c r="Y2" s="153"/>
      <c r="Z2" s="153"/>
      <c r="AA2" s="153"/>
      <c r="AB2" s="154"/>
    </row>
    <row r="3" spans="2:28" s="37" customFormat="1" ht="20.25" customHeight="1">
      <c r="B3" s="155"/>
      <c r="C3" s="156" t="s">
        <v>94</v>
      </c>
      <c r="D3" s="157"/>
      <c r="E3" s="158"/>
      <c r="F3" s="159"/>
      <c r="G3" s="158"/>
      <c r="H3" s="158"/>
      <c r="I3" s="158"/>
      <c r="J3" s="158"/>
      <c r="K3" s="158"/>
      <c r="L3" s="158"/>
      <c r="M3" s="158"/>
      <c r="N3" s="158"/>
      <c r="O3" s="160"/>
      <c r="P3" s="161"/>
      <c r="Q3" s="161"/>
      <c r="R3" s="161"/>
      <c r="S3" s="161"/>
      <c r="T3" s="161"/>
      <c r="U3" s="161"/>
      <c r="V3" s="161"/>
      <c r="W3" s="161"/>
      <c r="X3" s="161"/>
      <c r="Y3" s="161"/>
      <c r="Z3" s="161"/>
      <c r="AA3" s="161"/>
      <c r="AB3" s="162"/>
    </row>
    <row r="4" spans="2:28" s="38" customFormat="1" ht="6" customHeight="1">
      <c r="B4" s="163"/>
      <c r="C4" s="164"/>
      <c r="D4" s="164"/>
      <c r="E4" s="165"/>
      <c r="F4" s="166"/>
      <c r="G4" s="165"/>
      <c r="H4" s="165"/>
      <c r="I4" s="165"/>
      <c r="J4" s="165"/>
      <c r="K4" s="165"/>
      <c r="L4" s="165"/>
      <c r="M4" s="165"/>
      <c r="N4" s="165"/>
      <c r="O4" s="165"/>
      <c r="P4" s="167"/>
      <c r="Q4" s="167"/>
      <c r="R4" s="167"/>
      <c r="S4" s="167"/>
      <c r="T4" s="167"/>
      <c r="U4" s="167"/>
      <c r="V4" s="167"/>
      <c r="W4" s="167"/>
      <c r="X4" s="167"/>
      <c r="Y4" s="167"/>
      <c r="Z4" s="167"/>
      <c r="AA4" s="167"/>
      <c r="AB4" s="168"/>
    </row>
    <row r="5" spans="2:28" s="38" customFormat="1" ht="12.75">
      <c r="B5" s="163"/>
      <c r="C5" s="169" t="s">
        <v>3</v>
      </c>
      <c r="D5" s="302">
        <v>42749</v>
      </c>
      <c r="E5" s="302"/>
      <c r="F5" s="166"/>
      <c r="G5" s="165"/>
      <c r="H5" s="165"/>
      <c r="I5" s="165"/>
      <c r="J5" s="165"/>
      <c r="K5" s="165"/>
      <c r="L5" s="165"/>
      <c r="M5" s="165"/>
      <c r="N5" s="165"/>
      <c r="O5" s="165"/>
      <c r="P5" s="167"/>
      <c r="Q5" s="167"/>
      <c r="R5" s="167"/>
      <c r="S5" s="167"/>
      <c r="T5" s="167"/>
      <c r="U5" s="167"/>
      <c r="V5" s="167"/>
      <c r="W5" s="167"/>
      <c r="X5" s="167"/>
      <c r="Y5" s="167"/>
      <c r="Z5" s="167"/>
      <c r="AA5" s="167"/>
      <c r="AB5" s="168"/>
    </row>
    <row r="6" spans="2:28" s="38" customFormat="1" ht="12.75">
      <c r="B6" s="163"/>
      <c r="C6" s="169" t="s">
        <v>92</v>
      </c>
      <c r="D6" s="165" t="s">
        <v>100</v>
      </c>
      <c r="E6" s="165"/>
      <c r="F6" s="166"/>
      <c r="G6" s="165"/>
      <c r="H6" s="165"/>
      <c r="I6" s="165"/>
      <c r="J6" s="165"/>
      <c r="K6" s="165"/>
      <c r="L6" s="165"/>
      <c r="M6" s="165"/>
      <c r="N6" s="165"/>
      <c r="O6" s="165"/>
      <c r="P6" s="167"/>
      <c r="Q6" s="167"/>
      <c r="R6" s="167"/>
      <c r="S6" s="167"/>
      <c r="T6" s="167"/>
      <c r="U6" s="167"/>
      <c r="V6" s="167"/>
      <c r="W6" s="167"/>
      <c r="X6" s="167"/>
      <c r="Y6" s="167"/>
      <c r="Z6" s="167"/>
      <c r="AA6" s="167"/>
      <c r="AB6" s="168"/>
    </row>
    <row r="7" spans="2:28" s="38" customFormat="1" ht="12.75">
      <c r="B7" s="163"/>
      <c r="C7" s="169" t="s">
        <v>4</v>
      </c>
      <c r="D7" s="170" t="s">
        <v>161</v>
      </c>
      <c r="E7" s="165"/>
      <c r="F7" s="165"/>
      <c r="G7" s="165"/>
      <c r="H7" s="165"/>
      <c r="I7" s="165"/>
      <c r="J7" s="165"/>
      <c r="K7" s="165"/>
      <c r="L7" s="165"/>
      <c r="M7" s="165"/>
      <c r="N7" s="165"/>
      <c r="O7" s="165"/>
      <c r="P7" s="167"/>
      <c r="Q7" s="167"/>
      <c r="R7" s="167"/>
      <c r="S7" s="167"/>
      <c r="T7" s="167"/>
      <c r="U7" s="167"/>
      <c r="V7" s="167"/>
      <c r="W7" s="167"/>
      <c r="X7" s="167"/>
      <c r="Y7" s="167"/>
      <c r="Z7" s="167"/>
      <c r="AA7" s="167"/>
      <c r="AB7" s="168"/>
    </row>
    <row r="8" spans="2:28" s="38" customFormat="1" ht="12.75">
      <c r="B8" s="163"/>
      <c r="C8" s="169" t="s">
        <v>6</v>
      </c>
      <c r="D8" s="110" t="s">
        <v>102</v>
      </c>
      <c r="E8" s="165"/>
      <c r="F8" s="110"/>
      <c r="G8" s="110"/>
      <c r="H8" s="110"/>
      <c r="I8" s="110"/>
      <c r="J8" s="110"/>
      <c r="K8" s="165"/>
      <c r="L8" s="165"/>
      <c r="M8" s="165"/>
      <c r="N8" s="165"/>
      <c r="O8" s="165"/>
      <c r="P8" s="167"/>
      <c r="Q8" s="167"/>
      <c r="R8" s="167"/>
      <c r="S8" s="167"/>
      <c r="T8" s="167"/>
      <c r="U8" s="167"/>
      <c r="V8" s="167"/>
      <c r="W8" s="167"/>
      <c r="X8" s="167"/>
      <c r="Y8" s="167"/>
      <c r="Z8" s="167"/>
      <c r="AA8" s="167"/>
      <c r="AB8" s="168"/>
    </row>
    <row r="9" spans="2:28" s="38" customFormat="1" ht="12.75">
      <c r="B9" s="163"/>
      <c r="C9" s="169" t="s">
        <v>65</v>
      </c>
      <c r="D9" s="165" t="s">
        <v>85</v>
      </c>
      <c r="E9" s="165"/>
      <c r="F9" s="166"/>
      <c r="G9" s="165"/>
      <c r="H9" s="165"/>
      <c r="I9" s="165"/>
      <c r="J9" s="165"/>
      <c r="K9" s="165"/>
      <c r="L9" s="165"/>
      <c r="M9" s="165"/>
      <c r="N9" s="165"/>
      <c r="O9" s="165"/>
      <c r="P9" s="167"/>
      <c r="Q9" s="167"/>
      <c r="R9" s="167"/>
      <c r="S9" s="167"/>
      <c r="T9" s="167"/>
      <c r="U9" s="167"/>
      <c r="V9" s="167"/>
      <c r="W9" s="167"/>
      <c r="X9" s="167"/>
      <c r="Y9" s="167"/>
      <c r="Z9" s="167"/>
      <c r="AA9" s="167"/>
      <c r="AB9" s="168"/>
    </row>
    <row r="10" spans="2:28" s="38" customFormat="1" ht="12.75">
      <c r="B10" s="163"/>
      <c r="C10" s="169" t="s">
        <v>5</v>
      </c>
      <c r="D10" s="165" t="s">
        <v>131</v>
      </c>
      <c r="E10" s="165"/>
      <c r="F10" s="166"/>
      <c r="G10" s="165"/>
      <c r="H10" s="165"/>
      <c r="I10" s="165"/>
      <c r="J10" s="165"/>
      <c r="K10" s="165"/>
      <c r="L10" s="165"/>
      <c r="M10" s="165"/>
      <c r="N10" s="165"/>
      <c r="O10" s="165"/>
      <c r="P10" s="167"/>
      <c r="Q10" s="167"/>
      <c r="R10" s="167"/>
      <c r="S10" s="167"/>
      <c r="T10" s="167"/>
      <c r="U10" s="167"/>
      <c r="V10" s="167"/>
      <c r="W10" s="167"/>
      <c r="X10" s="167"/>
      <c r="Y10" s="167"/>
      <c r="Z10" s="167"/>
      <c r="AA10" s="167"/>
      <c r="AB10" s="168"/>
    </row>
    <row r="11" spans="2:28" s="38" customFormat="1" ht="12.75">
      <c r="B11" s="163"/>
      <c r="C11" s="169" t="s">
        <v>68</v>
      </c>
      <c r="D11" s="171"/>
      <c r="E11" s="165"/>
      <c r="F11" s="166"/>
      <c r="G11" s="165"/>
      <c r="H11" s="165"/>
      <c r="I11" s="165"/>
      <c r="J11" s="165"/>
      <c r="K11" s="165"/>
      <c r="L11" s="165"/>
      <c r="M11" s="165"/>
      <c r="N11" s="165"/>
      <c r="O11" s="165"/>
      <c r="P11" s="167"/>
      <c r="Q11" s="167"/>
      <c r="R11" s="167"/>
      <c r="S11" s="167"/>
      <c r="T11" s="167"/>
      <c r="U11" s="167"/>
      <c r="V11" s="167"/>
      <c r="W11" s="167"/>
      <c r="X11" s="167"/>
      <c r="Y11" s="167"/>
      <c r="Z11" s="167"/>
      <c r="AA11" s="167"/>
      <c r="AB11" s="168"/>
    </row>
    <row r="12" spans="2:28" s="38" customFormat="1" ht="12.75">
      <c r="B12" s="163"/>
      <c r="C12" s="172"/>
      <c r="D12" s="172"/>
      <c r="E12" s="165"/>
      <c r="F12" s="166"/>
      <c r="G12" s="165"/>
      <c r="H12" s="165"/>
      <c r="I12" s="165"/>
      <c r="J12" s="165"/>
      <c r="K12" s="165"/>
      <c r="L12" s="165"/>
      <c r="M12" s="165"/>
      <c r="N12" s="165"/>
      <c r="O12" s="165"/>
      <c r="P12" s="167"/>
      <c r="Q12" s="167"/>
      <c r="R12" s="167"/>
      <c r="S12" s="167"/>
      <c r="T12" s="167"/>
      <c r="U12" s="167"/>
      <c r="V12" s="167"/>
      <c r="W12" s="167"/>
      <c r="X12" s="167"/>
      <c r="Y12" s="167"/>
      <c r="Z12" s="167"/>
      <c r="AA12" s="167"/>
      <c r="AB12" s="168"/>
    </row>
    <row r="13" spans="2:28" s="38" customFormat="1" ht="12.75">
      <c r="B13" s="163"/>
      <c r="C13" s="172" t="s">
        <v>105</v>
      </c>
      <c r="D13" s="172"/>
      <c r="E13" s="165"/>
      <c r="F13" s="166"/>
      <c r="G13" s="165"/>
      <c r="H13" s="165"/>
      <c r="I13" s="165"/>
      <c r="J13" s="165"/>
      <c r="K13" s="165"/>
      <c r="L13" s="165"/>
      <c r="M13" s="165"/>
      <c r="N13" s="165"/>
      <c r="O13" s="165"/>
      <c r="P13" s="167"/>
      <c r="Q13" s="167"/>
      <c r="R13" s="167"/>
      <c r="S13" s="167"/>
      <c r="T13" s="167"/>
      <c r="U13" s="167"/>
      <c r="V13" s="167"/>
      <c r="W13" s="167"/>
      <c r="X13" s="167"/>
      <c r="Y13" s="167"/>
      <c r="Z13" s="167"/>
      <c r="AA13" s="167"/>
      <c r="AB13" s="168"/>
    </row>
    <row r="14" spans="2:28" s="38" customFormat="1" ht="12.75">
      <c r="B14" s="163"/>
      <c r="C14" s="172" t="s">
        <v>67</v>
      </c>
      <c r="D14" s="303" t="s">
        <v>72</v>
      </c>
      <c r="E14" s="303"/>
      <c r="F14" s="173" t="s">
        <v>104</v>
      </c>
      <c r="G14" s="165"/>
      <c r="H14" s="165"/>
      <c r="I14" s="165"/>
      <c r="J14" s="165"/>
      <c r="K14" s="165"/>
      <c r="L14" s="165"/>
      <c r="M14" s="165"/>
      <c r="N14" s="165"/>
      <c r="O14" s="165"/>
      <c r="P14" s="167"/>
      <c r="Q14" s="167"/>
      <c r="R14" s="167"/>
      <c r="S14" s="167"/>
      <c r="T14" s="167"/>
      <c r="U14" s="167"/>
      <c r="V14" s="167"/>
      <c r="W14" s="167"/>
      <c r="X14" s="167"/>
      <c r="Y14" s="167"/>
      <c r="Z14" s="167"/>
      <c r="AA14" s="167"/>
      <c r="AB14" s="168"/>
    </row>
    <row r="15" spans="2:28" s="38" customFormat="1" ht="12.75">
      <c r="B15" s="163"/>
      <c r="C15" s="172"/>
      <c r="D15" s="303" t="s">
        <v>100</v>
      </c>
      <c r="E15" s="303"/>
      <c r="F15" s="173" t="s">
        <v>106</v>
      </c>
      <c r="G15" s="165"/>
      <c r="H15" s="165"/>
      <c r="I15" s="165"/>
      <c r="J15" s="165"/>
      <c r="K15" s="165"/>
      <c r="L15" s="165"/>
      <c r="M15" s="165"/>
      <c r="N15" s="165"/>
      <c r="O15" s="165"/>
      <c r="P15" s="167"/>
      <c r="Q15" s="167"/>
      <c r="R15" s="167"/>
      <c r="S15" s="167"/>
      <c r="T15" s="167"/>
      <c r="U15" s="167"/>
      <c r="V15" s="167"/>
      <c r="W15" s="167"/>
      <c r="X15" s="167"/>
      <c r="Y15" s="167"/>
      <c r="Z15" s="167"/>
      <c r="AA15" s="167"/>
      <c r="AB15" s="168"/>
    </row>
    <row r="16" spans="2:28" s="38" customFormat="1" ht="12.75">
      <c r="B16" s="163"/>
      <c r="C16" s="172"/>
      <c r="D16" s="303" t="s">
        <v>83</v>
      </c>
      <c r="E16" s="303"/>
      <c r="F16" s="173" t="s">
        <v>107</v>
      </c>
      <c r="G16" s="165"/>
      <c r="H16" s="165"/>
      <c r="I16" s="165"/>
      <c r="J16" s="165"/>
      <c r="K16" s="165"/>
      <c r="L16" s="165"/>
      <c r="M16" s="165"/>
      <c r="N16" s="165"/>
      <c r="O16" s="165"/>
      <c r="P16" s="167"/>
      <c r="Q16" s="167"/>
      <c r="R16" s="167"/>
      <c r="S16" s="167"/>
      <c r="T16" s="167"/>
      <c r="U16" s="167"/>
      <c r="V16" s="167"/>
      <c r="W16" s="167"/>
      <c r="X16" s="167"/>
      <c r="Y16" s="167"/>
      <c r="Z16" s="167"/>
      <c r="AA16" s="167"/>
      <c r="AB16" s="168"/>
    </row>
    <row r="17" spans="2:28" s="38" customFormat="1" ht="12.75">
      <c r="B17" s="163"/>
      <c r="C17" s="172"/>
      <c r="D17" s="303" t="s">
        <v>123</v>
      </c>
      <c r="E17" s="303"/>
      <c r="F17" s="173" t="s">
        <v>108</v>
      </c>
      <c r="G17" s="165"/>
      <c r="H17" s="165"/>
      <c r="I17" s="165"/>
      <c r="J17" s="165"/>
      <c r="K17" s="165"/>
      <c r="L17" s="165"/>
      <c r="M17" s="165"/>
      <c r="N17" s="165"/>
      <c r="O17" s="165"/>
      <c r="P17" s="167"/>
      <c r="Q17" s="167"/>
      <c r="R17" s="167"/>
      <c r="S17" s="174"/>
      <c r="T17" s="174"/>
      <c r="U17" s="174"/>
      <c r="V17" s="174"/>
      <c r="W17" s="174"/>
      <c r="X17" s="174"/>
      <c r="Y17" s="174"/>
      <c r="Z17" s="161"/>
      <c r="AA17" s="174"/>
      <c r="AB17" s="168"/>
    </row>
    <row r="18" spans="2:28" s="38" customFormat="1" ht="12.75">
      <c r="B18" s="163"/>
      <c r="C18" s="172"/>
      <c r="D18" s="303" t="s">
        <v>99</v>
      </c>
      <c r="E18" s="303"/>
      <c r="F18" s="173" t="s">
        <v>109</v>
      </c>
      <c r="G18" s="165"/>
      <c r="H18" s="165"/>
      <c r="I18" s="165"/>
      <c r="J18" s="165"/>
      <c r="K18" s="165"/>
      <c r="L18" s="165"/>
      <c r="M18" s="165"/>
      <c r="N18" s="165"/>
      <c r="O18" s="165"/>
      <c r="P18" s="167"/>
      <c r="Q18" s="167"/>
      <c r="R18" s="167"/>
      <c r="S18" s="174"/>
      <c r="T18" s="174"/>
      <c r="U18" s="174"/>
      <c r="V18" s="174"/>
      <c r="W18" s="174"/>
      <c r="X18" s="174"/>
      <c r="Y18" s="174"/>
      <c r="Z18" s="161"/>
      <c r="AA18" s="174"/>
      <c r="AB18" s="168"/>
    </row>
    <row r="19" spans="2:28" s="38" customFormat="1" ht="12.75">
      <c r="B19" s="163"/>
      <c r="C19" s="172"/>
      <c r="D19" s="172"/>
      <c r="E19" s="165"/>
      <c r="F19" s="166"/>
      <c r="G19" s="165"/>
      <c r="H19" s="165"/>
      <c r="I19" s="165"/>
      <c r="J19" s="165"/>
      <c r="K19" s="165"/>
      <c r="L19" s="165"/>
      <c r="M19" s="165"/>
      <c r="N19" s="165"/>
      <c r="O19" s="165"/>
      <c r="P19" s="167"/>
      <c r="Q19" s="167"/>
      <c r="R19" s="167"/>
      <c r="S19" s="174"/>
      <c r="T19" s="174"/>
      <c r="U19" s="174"/>
      <c r="V19" s="174"/>
      <c r="W19" s="174"/>
      <c r="X19" s="174"/>
      <c r="Y19" s="174"/>
      <c r="Z19" s="161"/>
      <c r="AA19" s="174"/>
      <c r="AB19" s="168"/>
    </row>
    <row r="20" spans="2:28" s="38" customFormat="1" ht="12.75">
      <c r="B20" s="163"/>
      <c r="C20" s="172"/>
      <c r="D20" s="172"/>
      <c r="E20" s="165"/>
      <c r="F20" s="166"/>
      <c r="G20" s="165"/>
      <c r="H20" s="165"/>
      <c r="I20" s="165"/>
      <c r="J20" s="165"/>
      <c r="K20" s="165"/>
      <c r="L20" s="165"/>
      <c r="M20" s="165"/>
      <c r="N20" s="165"/>
      <c r="O20" s="165"/>
      <c r="P20" s="167"/>
      <c r="Q20" s="167"/>
      <c r="R20" s="167"/>
      <c r="S20" s="174"/>
      <c r="T20" s="174"/>
      <c r="U20" s="174"/>
      <c r="V20" s="174"/>
      <c r="W20" s="174"/>
      <c r="X20" s="174"/>
      <c r="Y20" s="174"/>
      <c r="Z20" s="161"/>
      <c r="AA20" s="174"/>
      <c r="AB20" s="168"/>
    </row>
    <row r="21" spans="2:28" s="39" customFormat="1" ht="12.75">
      <c r="B21" s="175"/>
      <c r="C21" s="176" t="s">
        <v>7</v>
      </c>
      <c r="D21" s="176" t="s">
        <v>66</v>
      </c>
      <c r="E21" s="167" t="s">
        <v>8</v>
      </c>
      <c r="F21" s="166"/>
      <c r="G21" s="165" t="s">
        <v>9</v>
      </c>
      <c r="H21" s="167"/>
      <c r="I21" s="167"/>
      <c r="J21" s="167"/>
      <c r="K21" s="167"/>
      <c r="L21" s="167"/>
      <c r="M21" s="167"/>
      <c r="N21" s="167"/>
      <c r="O21" s="167" t="s">
        <v>10</v>
      </c>
      <c r="P21" s="177"/>
      <c r="Q21" s="167" t="s">
        <v>96</v>
      </c>
      <c r="R21" s="167"/>
      <c r="S21" s="174"/>
      <c r="T21" s="174"/>
      <c r="U21" s="167" t="s">
        <v>97</v>
      </c>
      <c r="V21" s="174"/>
      <c r="W21" s="174"/>
      <c r="X21" s="174"/>
      <c r="Y21" s="167"/>
      <c r="Z21" s="167" t="s">
        <v>1</v>
      </c>
      <c r="AA21" s="167"/>
      <c r="AB21" s="178"/>
    </row>
    <row r="22" spans="2:28" s="39" customFormat="1" ht="12.75">
      <c r="B22" s="175"/>
      <c r="C22" s="179"/>
      <c r="D22" s="179"/>
      <c r="E22" s="167"/>
      <c r="F22" s="166"/>
      <c r="G22" s="167"/>
      <c r="H22" s="167"/>
      <c r="I22" s="167"/>
      <c r="J22" s="167"/>
      <c r="K22" s="167"/>
      <c r="L22" s="167"/>
      <c r="M22" s="167"/>
      <c r="N22" s="167"/>
      <c r="O22" s="167"/>
      <c r="P22" s="167"/>
      <c r="Q22" s="167"/>
      <c r="R22" s="167"/>
      <c r="S22" s="167"/>
      <c r="T22" s="167"/>
      <c r="U22" s="167"/>
      <c r="V22" s="167"/>
      <c r="W22" s="167"/>
      <c r="X22" s="167"/>
      <c r="Y22" s="167"/>
      <c r="Z22" s="167"/>
      <c r="AA22" s="167"/>
      <c r="AB22" s="178"/>
    </row>
    <row r="23" spans="2:28" s="41" customFormat="1" ht="12.75">
      <c r="B23" s="180"/>
      <c r="C23" s="179" t="s">
        <v>85</v>
      </c>
      <c r="D23" s="181">
        <v>1</v>
      </c>
      <c r="E23" s="174" t="str">
        <f>T(D14)</f>
        <v>TV Unterhaugstett</v>
      </c>
      <c r="F23" s="181" t="s">
        <v>70</v>
      </c>
      <c r="G23" s="306" t="str">
        <f>T(D15)</f>
        <v>NLV Vaihingen</v>
      </c>
      <c r="H23" s="306"/>
      <c r="I23" s="306"/>
      <c r="J23" s="306"/>
      <c r="K23" s="306"/>
      <c r="L23" s="306"/>
      <c r="M23" s="306"/>
      <c r="N23" s="170"/>
      <c r="O23" s="174" t="str">
        <f>D18</f>
        <v>TSV Grafenau</v>
      </c>
      <c r="P23" s="174"/>
      <c r="Q23" s="174" t="s">
        <v>2</v>
      </c>
      <c r="R23" s="174"/>
      <c r="S23" s="174"/>
      <c r="T23" s="174"/>
      <c r="U23" s="174" t="s">
        <v>2</v>
      </c>
      <c r="V23" s="174"/>
      <c r="W23" s="174"/>
      <c r="X23" s="174"/>
      <c r="Y23" s="174">
        <f aca="true" t="shared" si="0" ref="Y23:Y36">IF(P23="","",SUM(IF($P23&lt;$R23,"0","1"),IF($T23&lt;$V23,"0","1")))</f>
      </c>
      <c r="Z23" s="161" t="s">
        <v>2</v>
      </c>
      <c r="AA23" s="174">
        <f aca="true" t="shared" si="1" ref="AA23:AA36">IF(P23="","",SUM(IF(P23&gt;R23,"0","1"),IF(T23&gt;V23,"0","1")))</f>
      </c>
      <c r="AB23" s="182"/>
    </row>
    <row r="24" spans="2:28" s="41" customFormat="1" ht="12.75">
      <c r="B24" s="180"/>
      <c r="C24" s="179"/>
      <c r="D24" s="181">
        <v>1</v>
      </c>
      <c r="E24" s="174" t="str">
        <f>T(D16)</f>
        <v>TSV Niedernhall</v>
      </c>
      <c r="F24" s="181" t="s">
        <v>70</v>
      </c>
      <c r="G24" s="306" t="str">
        <f>T(D17)</f>
        <v>VFB Stuttgart</v>
      </c>
      <c r="H24" s="306"/>
      <c r="I24" s="306"/>
      <c r="J24" s="306"/>
      <c r="K24" s="306"/>
      <c r="L24" s="306"/>
      <c r="M24" s="306"/>
      <c r="N24" s="170"/>
      <c r="O24" s="174" t="str">
        <f>D15</f>
        <v>NLV Vaihingen</v>
      </c>
      <c r="P24" s="174"/>
      <c r="Q24" s="174" t="s">
        <v>2</v>
      </c>
      <c r="R24" s="174"/>
      <c r="S24" s="174"/>
      <c r="T24" s="174"/>
      <c r="U24" s="174" t="s">
        <v>2</v>
      </c>
      <c r="V24" s="174"/>
      <c r="W24" s="174"/>
      <c r="X24" s="174"/>
      <c r="Y24" s="174">
        <f t="shared" si="0"/>
      </c>
      <c r="Z24" s="161" t="s">
        <v>2</v>
      </c>
      <c r="AA24" s="174">
        <f t="shared" si="1"/>
      </c>
      <c r="AB24" s="182"/>
    </row>
    <row r="25" spans="2:28" s="41" customFormat="1" ht="12.75">
      <c r="B25" s="180"/>
      <c r="C25" s="179"/>
      <c r="D25" s="181"/>
      <c r="E25" s="174"/>
      <c r="F25" s="181"/>
      <c r="G25" s="306"/>
      <c r="H25" s="306"/>
      <c r="I25" s="306"/>
      <c r="J25" s="306"/>
      <c r="K25" s="306"/>
      <c r="L25" s="306"/>
      <c r="M25" s="306"/>
      <c r="N25" s="170"/>
      <c r="O25" s="174"/>
      <c r="P25" s="174"/>
      <c r="Q25" s="174"/>
      <c r="R25" s="174"/>
      <c r="S25" s="174"/>
      <c r="T25" s="174"/>
      <c r="U25" s="174"/>
      <c r="V25" s="174"/>
      <c r="W25" s="174"/>
      <c r="X25" s="174"/>
      <c r="Y25" s="174">
        <f t="shared" si="0"/>
      </c>
      <c r="Z25" s="161"/>
      <c r="AA25" s="174">
        <f t="shared" si="1"/>
      </c>
      <c r="AB25" s="182"/>
    </row>
    <row r="26" spans="2:28" s="41" customFormat="1" ht="12.75">
      <c r="B26" s="180"/>
      <c r="C26" s="177"/>
      <c r="D26" s="181">
        <v>1</v>
      </c>
      <c r="E26" s="174" t="str">
        <f>T(D18)</f>
        <v>TSV Grafenau</v>
      </c>
      <c r="F26" s="181" t="s">
        <v>70</v>
      </c>
      <c r="G26" s="306" t="str">
        <f>T(D14)</f>
        <v>TV Unterhaugstett</v>
      </c>
      <c r="H26" s="306"/>
      <c r="I26" s="306"/>
      <c r="J26" s="306"/>
      <c r="K26" s="306"/>
      <c r="L26" s="306"/>
      <c r="M26" s="306"/>
      <c r="N26" s="170"/>
      <c r="O26" s="174" t="str">
        <f>D17</f>
        <v>VFB Stuttgart</v>
      </c>
      <c r="P26" s="174"/>
      <c r="Q26" s="174" t="s">
        <v>2</v>
      </c>
      <c r="R26" s="174"/>
      <c r="S26" s="174"/>
      <c r="T26" s="174"/>
      <c r="U26" s="174" t="s">
        <v>2</v>
      </c>
      <c r="V26" s="174"/>
      <c r="W26" s="174"/>
      <c r="X26" s="174"/>
      <c r="Y26" s="174">
        <f t="shared" si="0"/>
      </c>
      <c r="Z26" s="161" t="s">
        <v>2</v>
      </c>
      <c r="AA26" s="174">
        <f t="shared" si="1"/>
      </c>
      <c r="AB26" s="182"/>
    </row>
    <row r="27" spans="2:28" s="41" customFormat="1" ht="12.75">
      <c r="B27" s="180"/>
      <c r="C27" s="177"/>
      <c r="D27" s="181">
        <v>1</v>
      </c>
      <c r="E27" s="174" t="str">
        <f>T(D15)</f>
        <v>NLV Vaihingen</v>
      </c>
      <c r="F27" s="181" t="s">
        <v>70</v>
      </c>
      <c r="G27" s="306" t="str">
        <f>T(D16)</f>
        <v>TSV Niedernhall</v>
      </c>
      <c r="H27" s="306"/>
      <c r="I27" s="306"/>
      <c r="J27" s="306"/>
      <c r="K27" s="306"/>
      <c r="L27" s="306"/>
      <c r="M27" s="306"/>
      <c r="N27" s="170"/>
      <c r="O27" s="174" t="str">
        <f>D14</f>
        <v>TV Unterhaugstett</v>
      </c>
      <c r="P27" s="174"/>
      <c r="Q27" s="174" t="s">
        <v>2</v>
      </c>
      <c r="R27" s="174"/>
      <c r="S27" s="174"/>
      <c r="T27" s="174"/>
      <c r="U27" s="174" t="s">
        <v>2</v>
      </c>
      <c r="V27" s="174"/>
      <c r="W27" s="174"/>
      <c r="X27" s="174"/>
      <c r="Y27" s="174">
        <f t="shared" si="0"/>
      </c>
      <c r="Z27" s="161" t="s">
        <v>2</v>
      </c>
      <c r="AA27" s="174">
        <f t="shared" si="1"/>
      </c>
      <c r="AB27" s="182"/>
    </row>
    <row r="28" spans="2:28" s="41" customFormat="1" ht="12.75">
      <c r="B28" s="180"/>
      <c r="C28" s="177"/>
      <c r="D28" s="181"/>
      <c r="E28" s="174"/>
      <c r="F28" s="181"/>
      <c r="G28" s="306"/>
      <c r="H28" s="306"/>
      <c r="I28" s="306"/>
      <c r="J28" s="306"/>
      <c r="K28" s="306"/>
      <c r="L28" s="306"/>
      <c r="M28" s="306"/>
      <c r="N28" s="170"/>
      <c r="O28" s="174"/>
      <c r="P28" s="174"/>
      <c r="Q28" s="174"/>
      <c r="R28" s="174"/>
      <c r="S28" s="174"/>
      <c r="T28" s="174"/>
      <c r="U28" s="174"/>
      <c r="V28" s="174"/>
      <c r="W28" s="174"/>
      <c r="X28" s="174"/>
      <c r="Y28" s="174">
        <f t="shared" si="0"/>
      </c>
      <c r="Z28" s="161"/>
      <c r="AA28" s="174">
        <f t="shared" si="1"/>
      </c>
      <c r="AB28" s="182"/>
    </row>
    <row r="29" spans="2:28" s="41" customFormat="1" ht="12.75">
      <c r="B29" s="180"/>
      <c r="C29" s="177"/>
      <c r="D29" s="181">
        <v>1</v>
      </c>
      <c r="E29" s="161" t="str">
        <f>T(D17)</f>
        <v>VFB Stuttgart</v>
      </c>
      <c r="F29" s="181" t="s">
        <v>70</v>
      </c>
      <c r="G29" s="305" t="str">
        <f>T(D18)</f>
        <v>TSV Grafenau</v>
      </c>
      <c r="H29" s="305"/>
      <c r="I29" s="305"/>
      <c r="J29" s="305"/>
      <c r="K29" s="305"/>
      <c r="L29" s="305"/>
      <c r="M29" s="305"/>
      <c r="N29" s="170"/>
      <c r="O29" s="174" t="str">
        <f>D16</f>
        <v>TSV Niedernhall</v>
      </c>
      <c r="P29" s="174"/>
      <c r="Q29" s="174" t="s">
        <v>2</v>
      </c>
      <c r="R29" s="174"/>
      <c r="S29" s="174"/>
      <c r="T29" s="174"/>
      <c r="U29" s="174" t="s">
        <v>2</v>
      </c>
      <c r="V29" s="174"/>
      <c r="W29" s="174"/>
      <c r="X29" s="174"/>
      <c r="Y29" s="174">
        <f t="shared" si="0"/>
      </c>
      <c r="Z29" s="161" t="s">
        <v>2</v>
      </c>
      <c r="AA29" s="174">
        <f t="shared" si="1"/>
      </c>
      <c r="AB29" s="182"/>
    </row>
    <row r="30" spans="2:28" s="41" customFormat="1" ht="12.75">
      <c r="B30" s="180"/>
      <c r="C30" s="177"/>
      <c r="D30" s="181">
        <v>1</v>
      </c>
      <c r="E30" s="174" t="str">
        <f>T(D14)</f>
        <v>TV Unterhaugstett</v>
      </c>
      <c r="F30" s="181" t="s">
        <v>70</v>
      </c>
      <c r="G30" s="306" t="str">
        <f>T(D16)</f>
        <v>TSV Niedernhall</v>
      </c>
      <c r="H30" s="306"/>
      <c r="I30" s="306"/>
      <c r="J30" s="306"/>
      <c r="K30" s="306"/>
      <c r="L30" s="306"/>
      <c r="M30" s="306"/>
      <c r="N30" s="170"/>
      <c r="O30" s="174" t="str">
        <f>D18</f>
        <v>TSV Grafenau</v>
      </c>
      <c r="P30" s="174"/>
      <c r="Q30" s="174" t="s">
        <v>2</v>
      </c>
      <c r="R30" s="174"/>
      <c r="S30" s="174"/>
      <c r="T30" s="174"/>
      <c r="U30" s="174" t="s">
        <v>2</v>
      </c>
      <c r="V30" s="174"/>
      <c r="W30" s="174"/>
      <c r="X30" s="174"/>
      <c r="Y30" s="174">
        <f t="shared" si="0"/>
      </c>
      <c r="Z30" s="161" t="s">
        <v>2</v>
      </c>
      <c r="AA30" s="174">
        <f t="shared" si="1"/>
      </c>
      <c r="AB30" s="182"/>
    </row>
    <row r="31" spans="2:28" s="41" customFormat="1" ht="12.75">
      <c r="B31" s="180"/>
      <c r="C31" s="177"/>
      <c r="D31" s="181"/>
      <c r="E31" s="161"/>
      <c r="F31" s="181"/>
      <c r="G31" s="305"/>
      <c r="H31" s="305"/>
      <c r="I31" s="305"/>
      <c r="J31" s="305"/>
      <c r="K31" s="305"/>
      <c r="L31" s="305"/>
      <c r="M31" s="305"/>
      <c r="N31" s="170"/>
      <c r="O31" s="174"/>
      <c r="P31" s="174"/>
      <c r="Q31" s="174"/>
      <c r="R31" s="174"/>
      <c r="S31" s="174"/>
      <c r="T31" s="174"/>
      <c r="U31" s="174"/>
      <c r="V31" s="174"/>
      <c r="W31" s="174"/>
      <c r="X31" s="174"/>
      <c r="Y31" s="174">
        <f t="shared" si="0"/>
      </c>
      <c r="Z31" s="161"/>
      <c r="AA31" s="174">
        <f t="shared" si="1"/>
      </c>
      <c r="AB31" s="182"/>
    </row>
    <row r="32" spans="2:28" s="41" customFormat="1" ht="12.75">
      <c r="B32" s="180"/>
      <c r="C32" s="177"/>
      <c r="D32" s="181">
        <v>1</v>
      </c>
      <c r="E32" s="161" t="str">
        <f>T(D17)</f>
        <v>VFB Stuttgart</v>
      </c>
      <c r="F32" s="181" t="s">
        <v>70</v>
      </c>
      <c r="G32" s="305" t="str">
        <f>T(D15)</f>
        <v>NLV Vaihingen</v>
      </c>
      <c r="H32" s="305"/>
      <c r="I32" s="305"/>
      <c r="J32" s="305"/>
      <c r="K32" s="305"/>
      <c r="L32" s="305"/>
      <c r="M32" s="305"/>
      <c r="N32" s="170"/>
      <c r="O32" s="174" t="str">
        <f>D14</f>
        <v>TV Unterhaugstett</v>
      </c>
      <c r="P32" s="174"/>
      <c r="Q32" s="174" t="s">
        <v>2</v>
      </c>
      <c r="R32" s="174"/>
      <c r="S32" s="174"/>
      <c r="T32" s="174"/>
      <c r="U32" s="174" t="s">
        <v>2</v>
      </c>
      <c r="V32" s="174"/>
      <c r="W32" s="174"/>
      <c r="X32" s="174"/>
      <c r="Y32" s="174">
        <f t="shared" si="0"/>
      </c>
      <c r="Z32" s="161" t="s">
        <v>2</v>
      </c>
      <c r="AA32" s="174">
        <f t="shared" si="1"/>
      </c>
      <c r="AB32" s="182"/>
    </row>
    <row r="33" spans="2:28" s="41" customFormat="1" ht="12.75">
      <c r="B33" s="180"/>
      <c r="C33" s="177"/>
      <c r="D33" s="181">
        <v>1</v>
      </c>
      <c r="E33" s="161" t="str">
        <f>T(D18)</f>
        <v>TSV Grafenau</v>
      </c>
      <c r="F33" s="181" t="s">
        <v>70</v>
      </c>
      <c r="G33" s="305" t="str">
        <f>T(D16)</f>
        <v>TSV Niedernhall</v>
      </c>
      <c r="H33" s="305"/>
      <c r="I33" s="305"/>
      <c r="J33" s="305"/>
      <c r="K33" s="305"/>
      <c r="L33" s="305"/>
      <c r="M33" s="305"/>
      <c r="N33" s="170"/>
      <c r="O33" s="174" t="str">
        <f>D15</f>
        <v>NLV Vaihingen</v>
      </c>
      <c r="P33" s="174"/>
      <c r="Q33" s="174" t="s">
        <v>2</v>
      </c>
      <c r="R33" s="174"/>
      <c r="S33" s="174"/>
      <c r="T33" s="174"/>
      <c r="U33" s="174" t="s">
        <v>2</v>
      </c>
      <c r="V33" s="174"/>
      <c r="W33" s="174"/>
      <c r="X33" s="174"/>
      <c r="Y33" s="174">
        <f t="shared" si="0"/>
      </c>
      <c r="Z33" s="161" t="s">
        <v>2</v>
      </c>
      <c r="AA33" s="174">
        <f t="shared" si="1"/>
      </c>
      <c r="AB33" s="182"/>
    </row>
    <row r="34" spans="2:28" s="41" customFormat="1" ht="12.75">
      <c r="B34" s="180"/>
      <c r="C34" s="177"/>
      <c r="D34" s="181"/>
      <c r="E34" s="161"/>
      <c r="F34" s="181"/>
      <c r="G34" s="305"/>
      <c r="H34" s="305"/>
      <c r="I34" s="305"/>
      <c r="J34" s="305"/>
      <c r="K34" s="305"/>
      <c r="L34" s="305"/>
      <c r="M34" s="305"/>
      <c r="N34" s="170"/>
      <c r="O34" s="174"/>
      <c r="P34" s="174"/>
      <c r="Q34" s="174"/>
      <c r="R34" s="174"/>
      <c r="S34" s="174"/>
      <c r="T34" s="174"/>
      <c r="U34" s="174"/>
      <c r="V34" s="174"/>
      <c r="W34" s="174"/>
      <c r="X34" s="174"/>
      <c r="Y34" s="174">
        <f t="shared" si="0"/>
      </c>
      <c r="Z34" s="161"/>
      <c r="AA34" s="174">
        <f t="shared" si="1"/>
      </c>
      <c r="AB34" s="182"/>
    </row>
    <row r="35" spans="2:28" s="41" customFormat="1" ht="12.75">
      <c r="B35" s="180"/>
      <c r="C35" s="177"/>
      <c r="D35" s="181">
        <v>1</v>
      </c>
      <c r="E35" s="174" t="str">
        <f>T(D17)</f>
        <v>VFB Stuttgart</v>
      </c>
      <c r="F35" s="181" t="s">
        <v>70</v>
      </c>
      <c r="G35" s="306" t="str">
        <f>T(D14)</f>
        <v>TV Unterhaugstett</v>
      </c>
      <c r="H35" s="306"/>
      <c r="I35" s="306"/>
      <c r="J35" s="306"/>
      <c r="K35" s="306"/>
      <c r="L35" s="306"/>
      <c r="M35" s="306"/>
      <c r="N35" s="170"/>
      <c r="O35" s="174" t="str">
        <f>D16</f>
        <v>TSV Niedernhall</v>
      </c>
      <c r="P35" s="174"/>
      <c r="Q35" s="174" t="s">
        <v>2</v>
      </c>
      <c r="R35" s="174"/>
      <c r="S35" s="174"/>
      <c r="T35" s="174"/>
      <c r="U35" s="174" t="s">
        <v>2</v>
      </c>
      <c r="V35" s="174"/>
      <c r="W35" s="174"/>
      <c r="X35" s="174"/>
      <c r="Y35" s="174">
        <f t="shared" si="0"/>
      </c>
      <c r="Z35" s="161" t="s">
        <v>2</v>
      </c>
      <c r="AA35" s="174">
        <f t="shared" si="1"/>
      </c>
      <c r="AB35" s="182"/>
    </row>
    <row r="36" spans="2:28" s="41" customFormat="1" ht="12.75">
      <c r="B36" s="180"/>
      <c r="C36" s="179"/>
      <c r="D36" s="181">
        <v>1</v>
      </c>
      <c r="E36" s="174" t="str">
        <f>T(D15)</f>
        <v>NLV Vaihingen</v>
      </c>
      <c r="F36" s="181" t="s">
        <v>70</v>
      </c>
      <c r="G36" s="306" t="str">
        <f>T(D18)</f>
        <v>TSV Grafenau</v>
      </c>
      <c r="H36" s="306"/>
      <c r="I36" s="306"/>
      <c r="J36" s="306"/>
      <c r="K36" s="306"/>
      <c r="L36" s="306"/>
      <c r="M36" s="306"/>
      <c r="N36" s="170"/>
      <c r="O36" s="174" t="str">
        <f>D17</f>
        <v>VFB Stuttgart</v>
      </c>
      <c r="P36" s="174"/>
      <c r="Q36" s="174" t="s">
        <v>2</v>
      </c>
      <c r="R36" s="174"/>
      <c r="S36" s="174"/>
      <c r="T36" s="174"/>
      <c r="U36" s="174" t="s">
        <v>2</v>
      </c>
      <c r="V36" s="174"/>
      <c r="W36" s="174"/>
      <c r="X36" s="174"/>
      <c r="Y36" s="174">
        <f t="shared" si="0"/>
      </c>
      <c r="Z36" s="161" t="s">
        <v>2</v>
      </c>
      <c r="AA36" s="174">
        <f t="shared" si="1"/>
      </c>
      <c r="AB36" s="182"/>
    </row>
    <row r="37" spans="2:28" ht="12.75">
      <c r="B37" s="183"/>
      <c r="C37" s="177"/>
      <c r="D37" s="184"/>
      <c r="E37" s="177"/>
      <c r="F37" s="161"/>
      <c r="G37" s="177"/>
      <c r="H37" s="177"/>
      <c r="I37" s="177"/>
      <c r="J37" s="177"/>
      <c r="K37" s="177"/>
      <c r="L37" s="177"/>
      <c r="M37" s="177"/>
      <c r="N37" s="177"/>
      <c r="O37" s="177"/>
      <c r="P37" s="174"/>
      <c r="Q37" s="174"/>
      <c r="R37" s="174"/>
      <c r="S37" s="174"/>
      <c r="T37" s="174"/>
      <c r="U37" s="174"/>
      <c r="V37" s="174"/>
      <c r="W37" s="174"/>
      <c r="X37" s="174"/>
      <c r="Y37" s="174"/>
      <c r="Z37" s="161"/>
      <c r="AA37" s="174"/>
      <c r="AB37" s="185"/>
    </row>
    <row r="38" spans="2:28" ht="12.75">
      <c r="B38" s="183"/>
      <c r="C38" s="179"/>
      <c r="D38" s="179"/>
      <c r="E38" s="160"/>
      <c r="F38" s="186"/>
      <c r="G38" s="160"/>
      <c r="H38" s="160"/>
      <c r="I38" s="160"/>
      <c r="J38" s="160"/>
      <c r="K38" s="160"/>
      <c r="L38" s="160"/>
      <c r="M38" s="160"/>
      <c r="N38" s="160"/>
      <c r="O38" s="160"/>
      <c r="P38" s="161"/>
      <c r="Q38" s="161"/>
      <c r="R38" s="161"/>
      <c r="S38" s="167"/>
      <c r="T38" s="167"/>
      <c r="U38" s="167"/>
      <c r="V38" s="167"/>
      <c r="W38" s="167"/>
      <c r="X38" s="167"/>
      <c r="Y38" s="167"/>
      <c r="Z38" s="161"/>
      <c r="AA38" s="161"/>
      <c r="AB38" s="185"/>
    </row>
    <row r="39" spans="2:28" s="38" customFormat="1" ht="12.75">
      <c r="B39" s="163"/>
      <c r="C39" s="114" t="s">
        <v>71</v>
      </c>
      <c r="D39" s="119"/>
      <c r="E39" s="115"/>
      <c r="F39" s="115"/>
      <c r="G39" s="115"/>
      <c r="H39" s="115"/>
      <c r="I39" s="115"/>
      <c r="J39" s="115"/>
      <c r="K39" s="115"/>
      <c r="L39" s="115"/>
      <c r="M39" s="115"/>
      <c r="N39" s="115"/>
      <c r="O39" s="115"/>
      <c r="P39" s="116"/>
      <c r="Q39" s="117"/>
      <c r="R39" s="116"/>
      <c r="S39" s="116"/>
      <c r="T39" s="116"/>
      <c r="U39" s="117"/>
      <c r="V39" s="116"/>
      <c r="W39" s="116"/>
      <c r="X39" s="117"/>
      <c r="Y39" s="117"/>
      <c r="Z39" s="117"/>
      <c r="AA39" s="167"/>
      <c r="AB39" s="168"/>
    </row>
    <row r="40" spans="2:31" s="38" customFormat="1" ht="40.5" customHeight="1">
      <c r="B40" s="163"/>
      <c r="C40" s="187"/>
      <c r="D40" s="134" t="s">
        <v>103</v>
      </c>
      <c r="E40" s="135"/>
      <c r="F40" s="165"/>
      <c r="G40" s="135" t="s">
        <v>1</v>
      </c>
      <c r="H40" s="135"/>
      <c r="I40" s="135"/>
      <c r="J40" s="135"/>
      <c r="K40" s="135"/>
      <c r="L40" s="135"/>
      <c r="M40" s="135"/>
      <c r="N40" s="135"/>
      <c r="O40" s="135"/>
      <c r="P40" s="136"/>
      <c r="Q40" s="137" t="s">
        <v>0</v>
      </c>
      <c r="R40" s="136"/>
      <c r="S40" s="136"/>
      <c r="T40" s="137"/>
      <c r="U40" s="137" t="s">
        <v>1</v>
      </c>
      <c r="V40" s="137"/>
      <c r="W40" s="167"/>
      <c r="X40" s="304" t="s">
        <v>132</v>
      </c>
      <c r="Y40" s="304"/>
      <c r="Z40" s="304"/>
      <c r="AA40" s="304"/>
      <c r="AB40" s="168"/>
      <c r="AC40" s="197"/>
      <c r="AD40" s="197"/>
      <c r="AE40" s="197"/>
    </row>
    <row r="41" spans="2:31" ht="12.75">
      <c r="B41" s="183"/>
      <c r="C41" s="179"/>
      <c r="D41" s="160" t="str">
        <f>T(D14)</f>
        <v>TV Unterhaugstett</v>
      </c>
      <c r="E41" s="177"/>
      <c r="F41" s="186"/>
      <c r="G41" s="188">
        <f>Y23</f>
      </c>
      <c r="H41" s="188">
        <f>AA26</f>
      </c>
      <c r="I41" s="188">
        <f>Y30</f>
      </c>
      <c r="J41" s="188">
        <f>AA35</f>
      </c>
      <c r="K41" s="188"/>
      <c r="L41" s="189"/>
      <c r="M41" s="161"/>
      <c r="N41" s="161"/>
      <c r="O41" s="161"/>
      <c r="P41" s="161">
        <f>P23+T23+R26+V26+P30+T30+R35+V35</f>
        <v>0</v>
      </c>
      <c r="Q41" s="161" t="s">
        <v>2</v>
      </c>
      <c r="R41" s="161">
        <f>R23+V23+P26+T26+R30+V30+P35+T35</f>
        <v>0</v>
      </c>
      <c r="S41" s="196"/>
      <c r="T41" s="161">
        <f>IF(SUM(G41:J41)=0,"",SUM(G41:J41))</f>
      </c>
      <c r="U41" s="161" t="s">
        <v>2</v>
      </c>
      <c r="V41" s="161">
        <f>IF(T41="","",(COUNTA($D$41:$D$45)-1)*2-T41)</f>
      </c>
      <c r="W41" s="196"/>
      <c r="X41" s="305"/>
      <c r="Y41" s="305"/>
      <c r="Z41" s="305"/>
      <c r="AA41" s="305"/>
      <c r="AB41" s="190"/>
      <c r="AC41" s="198"/>
      <c r="AD41" s="198"/>
      <c r="AE41" s="198"/>
    </row>
    <row r="42" spans="2:31" ht="12.75">
      <c r="B42" s="183"/>
      <c r="C42" s="179"/>
      <c r="D42" s="160" t="str">
        <f>T(D15)</f>
        <v>NLV Vaihingen</v>
      </c>
      <c r="E42" s="177"/>
      <c r="F42" s="186"/>
      <c r="G42" s="188">
        <f>AA23</f>
      </c>
      <c r="H42" s="188">
        <f>Y27</f>
      </c>
      <c r="I42" s="188">
        <f>AA32</f>
      </c>
      <c r="J42" s="188">
        <f>Y36</f>
      </c>
      <c r="K42" s="188"/>
      <c r="L42" s="189"/>
      <c r="M42" s="161"/>
      <c r="N42" s="161"/>
      <c r="O42" s="161"/>
      <c r="P42" s="161">
        <f>R23+V23+P27+T27+R32+V32+P36+T36</f>
        <v>0</v>
      </c>
      <c r="Q42" s="161" t="s">
        <v>2</v>
      </c>
      <c r="R42" s="161">
        <f>P23+T23+R27+V27+P32+T32+R36+V36</f>
        <v>0</v>
      </c>
      <c r="S42" s="196"/>
      <c r="T42" s="161">
        <f>IF(SUM(G42:J42)=0,"",SUM(G42:J42))</f>
      </c>
      <c r="U42" s="161" t="s">
        <v>2</v>
      </c>
      <c r="V42" s="161">
        <f>IF(T42="","",(COUNTA($D$41:$D$45)-1)*2-T42)</f>
      </c>
      <c r="W42" s="196"/>
      <c r="X42" s="305"/>
      <c r="Y42" s="305"/>
      <c r="Z42" s="305"/>
      <c r="AA42" s="305"/>
      <c r="AB42" s="190"/>
      <c r="AC42" s="198"/>
      <c r="AD42" s="198"/>
      <c r="AE42" s="198"/>
    </row>
    <row r="43" spans="2:31" ht="12.75">
      <c r="B43" s="183"/>
      <c r="C43" s="179"/>
      <c r="D43" s="160" t="str">
        <f>T(D16)</f>
        <v>TSV Niedernhall</v>
      </c>
      <c r="E43" s="177"/>
      <c r="F43" s="186"/>
      <c r="G43" s="188">
        <f>Y24</f>
      </c>
      <c r="H43" s="188">
        <f>AA27</f>
      </c>
      <c r="I43" s="188">
        <f>AA30</f>
      </c>
      <c r="J43" s="188">
        <f>AA33</f>
      </c>
      <c r="K43" s="188"/>
      <c r="L43" s="189"/>
      <c r="M43" s="161"/>
      <c r="N43" s="161"/>
      <c r="O43" s="161"/>
      <c r="P43" s="161">
        <f>P24+T24+R27+V27+R30+V30+R33+V33</f>
        <v>0</v>
      </c>
      <c r="Q43" s="161" t="s">
        <v>2</v>
      </c>
      <c r="R43" s="161">
        <f>R24+V24+P27+T27+P30+T30+P33+T33</f>
        <v>0</v>
      </c>
      <c r="S43" s="196"/>
      <c r="T43" s="161">
        <f>IF(SUM(G43:J43)=0,"",SUM(G43:J43))</f>
      </c>
      <c r="U43" s="161" t="s">
        <v>2</v>
      </c>
      <c r="V43" s="161">
        <f>IF(T43="","",(COUNTA($D$41:$D$45)-1)*2-T43)</f>
      </c>
      <c r="W43" s="196"/>
      <c r="X43" s="305"/>
      <c r="Y43" s="305"/>
      <c r="Z43" s="305"/>
      <c r="AA43" s="305"/>
      <c r="AB43" s="190"/>
      <c r="AC43" s="198"/>
      <c r="AD43" s="198"/>
      <c r="AE43" s="198"/>
    </row>
    <row r="44" spans="2:31" ht="12.75">
      <c r="B44" s="183"/>
      <c r="C44" s="179"/>
      <c r="D44" s="160" t="str">
        <f>T(D17)</f>
        <v>VFB Stuttgart</v>
      </c>
      <c r="E44" s="177"/>
      <c r="F44" s="186"/>
      <c r="G44" s="188">
        <f>AA24</f>
      </c>
      <c r="H44" s="188">
        <f>Y29</f>
      </c>
      <c r="I44" s="188">
        <f>Y32</f>
      </c>
      <c r="J44" s="188">
        <f>Y35</f>
      </c>
      <c r="K44" s="188"/>
      <c r="L44" s="189"/>
      <c r="M44" s="161"/>
      <c r="N44" s="161"/>
      <c r="O44" s="161"/>
      <c r="P44" s="161">
        <f>R24+V24+P29+T29+P32+T32+P35+T35</f>
        <v>0</v>
      </c>
      <c r="Q44" s="161" t="s">
        <v>2</v>
      </c>
      <c r="R44" s="161">
        <f>P24+T24+R29+V29+R32+V32+R35+V35</f>
        <v>0</v>
      </c>
      <c r="S44" s="196"/>
      <c r="T44" s="161">
        <f>IF(SUM(G44:J44)=0,"",SUM(G44:J44))</f>
      </c>
      <c r="U44" s="161" t="s">
        <v>2</v>
      </c>
      <c r="V44" s="161">
        <f>IF(T44="","",(COUNTA($D$41:$D$45)-1)*2-T44)</f>
      </c>
      <c r="W44" s="196"/>
      <c r="X44" s="305"/>
      <c r="Y44" s="305"/>
      <c r="Z44" s="305"/>
      <c r="AA44" s="305"/>
      <c r="AB44" s="190"/>
      <c r="AC44" s="198"/>
      <c r="AD44" s="198"/>
      <c r="AE44" s="198"/>
    </row>
    <row r="45" spans="2:31" ht="12.75">
      <c r="B45" s="183"/>
      <c r="C45" s="179"/>
      <c r="D45" s="160" t="str">
        <f>T(D18)</f>
        <v>TSV Grafenau</v>
      </c>
      <c r="E45" s="177"/>
      <c r="F45" s="186"/>
      <c r="G45" s="188">
        <f>Y26</f>
      </c>
      <c r="H45" s="188">
        <f>AA29</f>
      </c>
      <c r="I45" s="188">
        <f>Y33</f>
      </c>
      <c r="J45" s="188">
        <f>AA36</f>
      </c>
      <c r="K45" s="188"/>
      <c r="L45" s="189"/>
      <c r="M45" s="161"/>
      <c r="N45" s="161"/>
      <c r="O45" s="161"/>
      <c r="P45" s="161">
        <f>P26+T26+R29+V29+P33+T33+R36+V36</f>
        <v>0</v>
      </c>
      <c r="Q45" s="161" t="s">
        <v>2</v>
      </c>
      <c r="R45" s="161">
        <f>R26+V26+P29+T29+R33+V33+P36+T36</f>
        <v>0</v>
      </c>
      <c r="S45" s="196"/>
      <c r="T45" s="161">
        <f>IF(SUM(G45:J45)=0,"",SUM(G45:J45))</f>
      </c>
      <c r="U45" s="161" t="s">
        <v>2</v>
      </c>
      <c r="V45" s="161">
        <f>IF(T45="","",(COUNTA($D$41:$D$45)-1)*2-T45)</f>
      </c>
      <c r="W45" s="196"/>
      <c r="X45" s="305"/>
      <c r="Y45" s="305"/>
      <c r="Z45" s="305"/>
      <c r="AA45" s="305"/>
      <c r="AB45" s="190"/>
      <c r="AC45" s="198"/>
      <c r="AD45" s="198"/>
      <c r="AE45" s="198"/>
    </row>
    <row r="46" spans="2:28" ht="9" customHeight="1" thickBot="1">
      <c r="B46" s="191"/>
      <c r="C46" s="192"/>
      <c r="D46" s="192"/>
      <c r="E46" s="192"/>
      <c r="F46" s="193"/>
      <c r="G46" s="192"/>
      <c r="H46" s="192"/>
      <c r="I46" s="192"/>
      <c r="J46" s="192"/>
      <c r="K46" s="192"/>
      <c r="L46" s="192"/>
      <c r="M46" s="192"/>
      <c r="N46" s="192"/>
      <c r="O46" s="192"/>
      <c r="P46" s="194"/>
      <c r="Q46" s="194"/>
      <c r="R46" s="194"/>
      <c r="S46" s="194"/>
      <c r="T46" s="194"/>
      <c r="U46" s="194"/>
      <c r="V46" s="194"/>
      <c r="W46" s="194"/>
      <c r="X46" s="194"/>
      <c r="Y46" s="194"/>
      <c r="Z46" s="194"/>
      <c r="AA46" s="194"/>
      <c r="AB46" s="195"/>
    </row>
    <row r="47" ht="12.75">
      <c r="AB47" s="1"/>
    </row>
    <row r="48" spans="25:28" ht="12.75">
      <c r="Y48" s="35"/>
      <c r="AA48" s="35"/>
      <c r="AB48" s="1"/>
    </row>
    <row r="49" spans="25:27" ht="12.75">
      <c r="Y49" s="35"/>
      <c r="AA49" s="35"/>
    </row>
    <row r="51" spans="25:27" ht="12.75">
      <c r="Y51" s="35"/>
      <c r="AA51" s="35"/>
    </row>
    <row r="52" spans="25:27" ht="12.75">
      <c r="Y52" s="35"/>
      <c r="AA52" s="35"/>
    </row>
    <row r="54" spans="25:27" ht="12.75">
      <c r="Y54" s="35"/>
      <c r="AA54" s="35"/>
    </row>
    <row r="55" spans="25:27" ht="12.75">
      <c r="Y55" s="35"/>
      <c r="AA55" s="35"/>
    </row>
    <row r="56" spans="19:24" ht="12.75">
      <c r="S56" s="36"/>
      <c r="T56" s="36"/>
      <c r="U56" s="36"/>
      <c r="V56" s="36"/>
      <c r="W56" s="36"/>
      <c r="X56" s="36"/>
    </row>
    <row r="57" spans="19:27" ht="12.75">
      <c r="S57" s="36"/>
      <c r="T57" s="36"/>
      <c r="U57" s="36"/>
      <c r="V57" s="36"/>
      <c r="W57" s="36"/>
      <c r="X57" s="36"/>
      <c r="Y57" s="35"/>
      <c r="AA57" s="35"/>
    </row>
    <row r="58" spans="19:27" ht="12.75">
      <c r="S58" s="36"/>
      <c r="T58" s="36"/>
      <c r="U58" s="36"/>
      <c r="V58" s="36"/>
      <c r="W58" s="36"/>
      <c r="X58" s="36"/>
      <c r="Y58" s="35"/>
      <c r="AA58" s="35"/>
    </row>
    <row r="59" spans="19:24" ht="12.75">
      <c r="S59" s="36"/>
      <c r="T59" s="36"/>
      <c r="U59" s="36"/>
      <c r="V59" s="36"/>
      <c r="W59" s="36"/>
      <c r="X59" s="36"/>
    </row>
    <row r="60" spans="25:27" ht="12.75">
      <c r="Y60" s="35"/>
      <c r="AA60" s="35"/>
    </row>
    <row r="61" spans="19:27" ht="12.75">
      <c r="S61" s="36"/>
      <c r="T61" s="36"/>
      <c r="U61" s="36"/>
      <c r="V61" s="36"/>
      <c r="W61" s="36"/>
      <c r="X61" s="36"/>
      <c r="Y61" s="35"/>
      <c r="AA61" s="35"/>
    </row>
    <row r="63" spans="25:27" ht="12.75">
      <c r="Y63" s="35"/>
      <c r="AA63" s="35"/>
    </row>
    <row r="64" spans="25:27" ht="12.75">
      <c r="Y64" s="35"/>
      <c r="AA64" s="35"/>
    </row>
    <row r="65" spans="25:27" ht="12.75">
      <c r="Y65" s="35"/>
      <c r="AA65" s="35"/>
    </row>
    <row r="66" spans="25:27" ht="12.75">
      <c r="Y66" s="35"/>
      <c r="AA66" s="35"/>
    </row>
    <row r="67" spans="25:27" ht="12.75">
      <c r="Y67" s="35"/>
      <c r="AA67" s="35"/>
    </row>
    <row r="68" spans="25:27" ht="12.75">
      <c r="Y68" s="36"/>
      <c r="Z68" s="36"/>
      <c r="AA68" s="36"/>
    </row>
    <row r="71" spans="19:24" ht="12.75">
      <c r="S71" s="36"/>
      <c r="T71" s="36"/>
      <c r="U71" s="36"/>
      <c r="V71" s="36"/>
      <c r="W71" s="36"/>
      <c r="X71" s="36"/>
    </row>
    <row r="72" spans="19:24" ht="12.75">
      <c r="S72" s="36"/>
      <c r="T72" s="36"/>
      <c r="U72" s="36"/>
      <c r="V72" s="36"/>
      <c r="W72" s="36"/>
      <c r="X72" s="36"/>
    </row>
    <row r="73" spans="19:24" ht="12.75">
      <c r="S73" s="36"/>
      <c r="T73" s="36"/>
      <c r="U73" s="36"/>
      <c r="V73" s="36"/>
      <c r="W73" s="36"/>
      <c r="X73" s="36"/>
    </row>
    <row r="74" spans="3:24" s="34" customFormat="1" ht="12.75">
      <c r="C74" s="40"/>
      <c r="D74" s="40"/>
      <c r="E74" s="40"/>
      <c r="F74" s="42"/>
      <c r="G74" s="40"/>
      <c r="H74" s="40"/>
      <c r="I74" s="40"/>
      <c r="J74" s="40"/>
      <c r="K74" s="40"/>
      <c r="L74" s="40"/>
      <c r="M74" s="40"/>
      <c r="N74" s="40"/>
      <c r="O74" s="40"/>
      <c r="S74" s="36"/>
      <c r="T74" s="36"/>
      <c r="U74" s="36"/>
      <c r="V74" s="36"/>
      <c r="W74" s="36"/>
      <c r="X74" s="36"/>
    </row>
    <row r="77" spans="3:24" s="34" customFormat="1" ht="12.75">
      <c r="C77" s="40"/>
      <c r="D77" s="40"/>
      <c r="E77" s="40"/>
      <c r="F77" s="42"/>
      <c r="G77" s="40"/>
      <c r="H77" s="40"/>
      <c r="I77" s="40"/>
      <c r="J77" s="40"/>
      <c r="K77" s="40"/>
      <c r="L77" s="40"/>
      <c r="M77" s="40"/>
      <c r="N77" s="40"/>
      <c r="O77" s="40"/>
      <c r="S77" s="36"/>
      <c r="T77" s="36"/>
      <c r="U77" s="36"/>
      <c r="V77" s="36"/>
      <c r="W77" s="36"/>
      <c r="X77" s="36"/>
    </row>
    <row r="78" spans="3:24" s="34" customFormat="1" ht="12.75">
      <c r="C78" s="40"/>
      <c r="D78" s="40"/>
      <c r="E78" s="40"/>
      <c r="F78" s="42"/>
      <c r="G78" s="40"/>
      <c r="H78" s="40"/>
      <c r="I78" s="40"/>
      <c r="J78" s="40"/>
      <c r="K78" s="40"/>
      <c r="L78" s="40"/>
      <c r="M78" s="40"/>
      <c r="N78" s="40"/>
      <c r="O78" s="40"/>
      <c r="S78" s="36"/>
      <c r="T78" s="36"/>
      <c r="U78" s="36"/>
      <c r="V78" s="36"/>
      <c r="W78" s="36"/>
      <c r="X78" s="36"/>
    </row>
  </sheetData>
  <sheetProtection/>
  <mergeCells count="26">
    <mergeCell ref="G35:M35"/>
    <mergeCell ref="G36:M36"/>
    <mergeCell ref="G29:M29"/>
    <mergeCell ref="G30:M30"/>
    <mergeCell ref="G31:M31"/>
    <mergeCell ref="G32:M32"/>
    <mergeCell ref="G33:M33"/>
    <mergeCell ref="G34:M34"/>
    <mergeCell ref="G23:M23"/>
    <mergeCell ref="G24:M24"/>
    <mergeCell ref="G25:M25"/>
    <mergeCell ref="G26:M26"/>
    <mergeCell ref="G27:M27"/>
    <mergeCell ref="G28:M28"/>
    <mergeCell ref="X40:AA40"/>
    <mergeCell ref="X41:AA41"/>
    <mergeCell ref="X42:AA42"/>
    <mergeCell ref="X43:AA43"/>
    <mergeCell ref="X44:AA44"/>
    <mergeCell ref="X45:AA45"/>
    <mergeCell ref="D5:E5"/>
    <mergeCell ref="D14:E14"/>
    <mergeCell ref="D15:E15"/>
    <mergeCell ref="D16:E16"/>
    <mergeCell ref="D17:E17"/>
    <mergeCell ref="D18:E18"/>
  </mergeCells>
  <printOptions/>
  <pageMargins left="0.35" right="0.39" top="0.984251969" bottom="0.984251969" header="0.4921259845" footer="0.4921259845"/>
  <pageSetup horizontalDpi="300" verticalDpi="300" orientation="portrait" paperSize="9" r:id="rId1"/>
  <ignoredErrors>
    <ignoredError sqref="H43:H44 G44" formula="1"/>
  </ignoredErrors>
</worksheet>
</file>

<file path=xl/worksheets/sheet7.xml><?xml version="1.0" encoding="utf-8"?>
<worksheet xmlns="http://schemas.openxmlformats.org/spreadsheetml/2006/main" xmlns:r="http://schemas.openxmlformats.org/officeDocument/2006/relationships">
  <sheetPr>
    <tabColor theme="0" tint="-0.24997000396251678"/>
  </sheetPr>
  <dimension ref="B2:AA62"/>
  <sheetViews>
    <sheetView zoomScalePageLayoutView="0" workbookViewId="0" topLeftCell="A1">
      <selection activeCell="G16" sqref="G16"/>
    </sheetView>
  </sheetViews>
  <sheetFormatPr defaultColWidth="11.421875" defaultRowHeight="12.75"/>
  <cols>
    <col min="1" max="2" width="1.28515625" style="85" customWidth="1"/>
    <col min="3" max="3" width="11.421875" style="85" customWidth="1"/>
    <col min="4" max="4" width="5.140625" style="84" customWidth="1"/>
    <col min="5" max="5" width="21.57421875" style="84" customWidth="1"/>
    <col min="6" max="6" width="2.140625" style="84" customWidth="1"/>
    <col min="7" max="7" width="21.57421875" style="84" customWidth="1"/>
    <col min="8" max="8" width="23.421875" style="84" customWidth="1"/>
    <col min="9" max="9" width="3.00390625" style="85" customWidth="1"/>
    <col min="10" max="10" width="2.00390625" style="85" customWidth="1"/>
    <col min="11" max="11" width="3.00390625" style="85" customWidth="1"/>
    <col min="12" max="12" width="3.8515625" style="85" customWidth="1"/>
    <col min="13" max="13" width="2.7109375" style="85" customWidth="1"/>
    <col min="14" max="14" width="1.8515625" style="85" customWidth="1"/>
    <col min="15" max="15" width="3.00390625" style="85" customWidth="1"/>
    <col min="16" max="16" width="1.7109375" style="85" customWidth="1"/>
    <col min="17" max="17" width="3.00390625" style="85" customWidth="1"/>
    <col min="18" max="18" width="2.57421875" style="85" customWidth="1"/>
    <col min="19" max="19" width="3.00390625" style="85" customWidth="1"/>
    <col min="20" max="20" width="1.7109375" style="85" customWidth="1"/>
    <col min="21" max="21" width="5.140625" style="85" customWidth="1"/>
    <col min="22" max="22" width="1.8515625" style="85" customWidth="1"/>
    <col min="23" max="24" width="5.8515625" style="85" customWidth="1"/>
    <col min="25" max="25" width="4.421875" style="85" customWidth="1"/>
    <col min="26" max="26" width="2.28125" style="85" customWidth="1"/>
    <col min="27" max="27" width="4.140625" style="85" customWidth="1"/>
    <col min="28" max="16384" width="11.421875" style="85" customWidth="1"/>
  </cols>
  <sheetData>
    <row r="1" ht="6.75" customHeight="1" thickBot="1"/>
    <row r="2" spans="2:20" ht="6.75" customHeight="1">
      <c r="B2" s="199"/>
      <c r="C2" s="200"/>
      <c r="D2" s="201"/>
      <c r="E2" s="201"/>
      <c r="F2" s="201"/>
      <c r="G2" s="201"/>
      <c r="H2" s="201"/>
      <c r="I2" s="200"/>
      <c r="J2" s="200"/>
      <c r="K2" s="200"/>
      <c r="L2" s="200"/>
      <c r="M2" s="200"/>
      <c r="N2" s="200"/>
      <c r="O2" s="200"/>
      <c r="P2" s="200"/>
      <c r="Q2" s="200"/>
      <c r="R2" s="200"/>
      <c r="S2" s="200"/>
      <c r="T2" s="202"/>
    </row>
    <row r="3" spans="2:20" ht="21.75" customHeight="1">
      <c r="B3" s="203"/>
      <c r="C3" s="257" t="s">
        <v>116</v>
      </c>
      <c r="D3" s="205"/>
      <c r="E3" s="204"/>
      <c r="F3" s="204"/>
      <c r="G3" s="205"/>
      <c r="H3" s="205"/>
      <c r="I3" s="206"/>
      <c r="J3" s="206"/>
      <c r="K3" s="206"/>
      <c r="L3" s="206"/>
      <c r="M3" s="206"/>
      <c r="N3" s="206"/>
      <c r="O3" s="206"/>
      <c r="P3" s="206"/>
      <c r="Q3" s="206"/>
      <c r="R3" s="206"/>
      <c r="S3" s="206"/>
      <c r="T3" s="207"/>
    </row>
    <row r="4" spans="2:20" ht="3.75" customHeight="1">
      <c r="B4" s="203"/>
      <c r="C4" s="206"/>
      <c r="D4" s="208"/>
      <c r="E4" s="208"/>
      <c r="F4" s="208"/>
      <c r="G4" s="205"/>
      <c r="H4" s="205"/>
      <c r="I4" s="206"/>
      <c r="J4" s="206"/>
      <c r="K4" s="206"/>
      <c r="L4" s="206"/>
      <c r="M4" s="206"/>
      <c r="N4" s="206"/>
      <c r="O4" s="206"/>
      <c r="P4" s="206"/>
      <c r="Q4" s="206"/>
      <c r="R4" s="206"/>
      <c r="S4" s="206"/>
      <c r="T4" s="207"/>
    </row>
    <row r="5" spans="2:20" ht="12.75">
      <c r="B5" s="203"/>
      <c r="C5" s="307" t="s">
        <v>3</v>
      </c>
      <c r="D5" s="307"/>
      <c r="E5" s="308">
        <v>43135</v>
      </c>
      <c r="F5" s="308"/>
      <c r="G5" s="308"/>
      <c r="H5" s="308"/>
      <c r="I5" s="206"/>
      <c r="J5" s="206"/>
      <c r="K5" s="206"/>
      <c r="L5" s="206"/>
      <c r="M5" s="206"/>
      <c r="N5" s="206"/>
      <c r="O5" s="206"/>
      <c r="P5" s="206"/>
      <c r="Q5" s="206"/>
      <c r="R5" s="206"/>
      <c r="S5" s="206"/>
      <c r="T5" s="207"/>
    </row>
    <row r="6" spans="2:20" ht="12.75">
      <c r="B6" s="203"/>
      <c r="C6" s="307" t="s">
        <v>92</v>
      </c>
      <c r="D6" s="307"/>
      <c r="E6" s="209" t="s">
        <v>99</v>
      </c>
      <c r="F6" s="209"/>
      <c r="G6" s="205"/>
      <c r="H6" s="209"/>
      <c r="I6" s="206"/>
      <c r="J6" s="206"/>
      <c r="K6" s="206"/>
      <c r="L6" s="206"/>
      <c r="M6" s="206"/>
      <c r="N6" s="206"/>
      <c r="O6" s="206"/>
      <c r="P6" s="206"/>
      <c r="Q6" s="206"/>
      <c r="R6" s="206"/>
      <c r="S6" s="206"/>
      <c r="T6" s="207"/>
    </row>
    <row r="7" spans="2:20" ht="12.75">
      <c r="B7" s="203"/>
      <c r="C7" s="307" t="s">
        <v>4</v>
      </c>
      <c r="D7" s="307"/>
      <c r="E7" s="170" t="s">
        <v>159</v>
      </c>
      <c r="F7" s="210"/>
      <c r="G7" s="205"/>
      <c r="H7" s="210"/>
      <c r="I7" s="205"/>
      <c r="J7" s="205"/>
      <c r="K7" s="205"/>
      <c r="L7" s="205"/>
      <c r="M7" s="205"/>
      <c r="N7" s="205"/>
      <c r="O7" s="206"/>
      <c r="P7" s="206"/>
      <c r="Q7" s="206"/>
      <c r="R7" s="206"/>
      <c r="S7" s="206"/>
      <c r="T7" s="207"/>
    </row>
    <row r="8" spans="2:20" ht="12.75">
      <c r="B8" s="203"/>
      <c r="C8" s="307" t="s">
        <v>6</v>
      </c>
      <c r="D8" s="307"/>
      <c r="E8" s="211" t="s">
        <v>101</v>
      </c>
      <c r="F8" s="211"/>
      <c r="G8" s="205"/>
      <c r="H8" s="205"/>
      <c r="I8" s="206"/>
      <c r="J8" s="206"/>
      <c r="K8" s="206"/>
      <c r="L8" s="206"/>
      <c r="M8" s="206"/>
      <c r="N8" s="206"/>
      <c r="O8" s="206"/>
      <c r="P8" s="206"/>
      <c r="Q8" s="206"/>
      <c r="R8" s="206"/>
      <c r="S8" s="206"/>
      <c r="T8" s="207"/>
    </row>
    <row r="9" spans="2:20" ht="12.75">
      <c r="B9" s="203"/>
      <c r="C9" s="307" t="s">
        <v>65</v>
      </c>
      <c r="D9" s="307"/>
      <c r="E9" s="209" t="s">
        <v>85</v>
      </c>
      <c r="F9" s="209"/>
      <c r="G9" s="205"/>
      <c r="H9" s="209"/>
      <c r="I9" s="206"/>
      <c r="J9" s="206"/>
      <c r="K9" s="206"/>
      <c r="L9" s="206"/>
      <c r="M9" s="206"/>
      <c r="N9" s="206"/>
      <c r="O9" s="206"/>
      <c r="P9" s="206"/>
      <c r="Q9" s="206"/>
      <c r="R9" s="206"/>
      <c r="S9" s="206"/>
      <c r="T9" s="207"/>
    </row>
    <row r="10" spans="2:20" ht="28.5" customHeight="1">
      <c r="B10" s="203"/>
      <c r="C10" s="310" t="s">
        <v>5</v>
      </c>
      <c r="D10" s="310"/>
      <c r="E10" s="309" t="s">
        <v>157</v>
      </c>
      <c r="F10" s="309"/>
      <c r="G10" s="309"/>
      <c r="H10" s="309"/>
      <c r="I10" s="206"/>
      <c r="J10" s="206"/>
      <c r="K10" s="206"/>
      <c r="L10" s="206"/>
      <c r="M10" s="206"/>
      <c r="N10" s="206"/>
      <c r="O10" s="206"/>
      <c r="P10" s="206"/>
      <c r="Q10" s="206"/>
      <c r="R10" s="206"/>
      <c r="S10" s="206"/>
      <c r="T10" s="207"/>
    </row>
    <row r="11" spans="2:20" ht="12.75">
      <c r="B11" s="203"/>
      <c r="C11" s="307" t="s">
        <v>68</v>
      </c>
      <c r="D11" s="307"/>
      <c r="E11" s="212" t="s">
        <v>158</v>
      </c>
      <c r="F11" s="212"/>
      <c r="G11" s="205"/>
      <c r="H11" s="211"/>
      <c r="I11" s="206"/>
      <c r="J11" s="206"/>
      <c r="K11" s="206"/>
      <c r="L11" s="206"/>
      <c r="M11" s="206"/>
      <c r="N11" s="206"/>
      <c r="O11" s="206"/>
      <c r="P11" s="206"/>
      <c r="Q11" s="206"/>
      <c r="R11" s="206"/>
      <c r="S11" s="206"/>
      <c r="T11" s="207"/>
    </row>
    <row r="12" spans="2:27" ht="12.75">
      <c r="B12" s="203"/>
      <c r="C12" s="206"/>
      <c r="D12" s="206"/>
      <c r="E12" s="213"/>
      <c r="F12" s="213"/>
      <c r="G12" s="205"/>
      <c r="H12" s="211"/>
      <c r="I12" s="206"/>
      <c r="J12" s="206"/>
      <c r="K12" s="206"/>
      <c r="L12" s="206"/>
      <c r="M12" s="206"/>
      <c r="N12" s="206"/>
      <c r="O12" s="206"/>
      <c r="P12" s="206"/>
      <c r="Q12" s="214"/>
      <c r="R12" s="215"/>
      <c r="S12" s="214"/>
      <c r="T12" s="216"/>
      <c r="U12" s="86"/>
      <c r="V12" s="86"/>
      <c r="W12" s="87"/>
      <c r="X12" s="87"/>
      <c r="Y12" s="87"/>
      <c r="Z12" s="87"/>
      <c r="AA12" s="87"/>
    </row>
    <row r="13" spans="2:27" ht="13.5" thickBot="1">
      <c r="B13" s="203"/>
      <c r="C13" s="311"/>
      <c r="D13" s="311"/>
      <c r="E13" s="208"/>
      <c r="F13" s="208"/>
      <c r="G13" s="217"/>
      <c r="H13" s="217"/>
      <c r="I13" s="206"/>
      <c r="J13" s="206"/>
      <c r="K13" s="206"/>
      <c r="L13" s="206"/>
      <c r="M13" s="206"/>
      <c r="N13" s="206"/>
      <c r="O13" s="206"/>
      <c r="P13" s="206"/>
      <c r="Q13" s="214"/>
      <c r="R13" s="215"/>
      <c r="S13" s="214"/>
      <c r="T13" s="216"/>
      <c r="U13" s="86"/>
      <c r="V13" s="86"/>
      <c r="W13" s="87"/>
      <c r="X13" s="87"/>
      <c r="Y13" s="87"/>
      <c r="Z13" s="87"/>
      <c r="AA13" s="87"/>
    </row>
    <row r="14" spans="2:27" ht="12.75">
      <c r="B14" s="203"/>
      <c r="C14" s="312" t="s">
        <v>93</v>
      </c>
      <c r="D14" s="312"/>
      <c r="E14" s="218" t="s">
        <v>147</v>
      </c>
      <c r="F14" s="219"/>
      <c r="G14" s="220" t="s">
        <v>148</v>
      </c>
      <c r="H14" s="217"/>
      <c r="I14" s="221"/>
      <c r="J14" s="221"/>
      <c r="K14" s="222"/>
      <c r="L14" s="222"/>
      <c r="M14" s="222"/>
      <c r="N14" s="210"/>
      <c r="O14" s="210"/>
      <c r="P14" s="210"/>
      <c r="Q14" s="214"/>
      <c r="R14" s="215"/>
      <c r="S14" s="214"/>
      <c r="T14" s="216"/>
      <c r="U14" s="86"/>
      <c r="V14" s="86"/>
      <c r="W14" s="87"/>
      <c r="X14" s="87"/>
      <c r="Y14" s="87"/>
      <c r="Z14" s="87"/>
      <c r="AA14" s="87"/>
    </row>
    <row r="15" spans="2:27" ht="12.75">
      <c r="B15" s="203"/>
      <c r="C15" s="312" t="s">
        <v>67</v>
      </c>
      <c r="D15" s="312"/>
      <c r="E15" s="223" t="s">
        <v>75</v>
      </c>
      <c r="F15" s="224"/>
      <c r="G15" s="225" t="s">
        <v>170</v>
      </c>
      <c r="H15" s="226"/>
      <c r="I15" s="226"/>
      <c r="J15" s="226"/>
      <c r="K15" s="226"/>
      <c r="L15" s="226"/>
      <c r="M15" s="206"/>
      <c r="N15" s="206"/>
      <c r="O15" s="206"/>
      <c r="P15" s="206"/>
      <c r="Q15" s="214"/>
      <c r="R15" s="215"/>
      <c r="S15" s="214"/>
      <c r="T15" s="216"/>
      <c r="U15" s="86"/>
      <c r="V15" s="86"/>
      <c r="W15" s="87"/>
      <c r="X15" s="87"/>
      <c r="Y15" s="87"/>
      <c r="Z15" s="87"/>
      <c r="AA15" s="87"/>
    </row>
    <row r="16" spans="2:27" ht="12.75">
      <c r="B16" s="203"/>
      <c r="C16" s="105"/>
      <c r="D16" s="227"/>
      <c r="E16" s="223" t="s">
        <v>149</v>
      </c>
      <c r="F16" s="224"/>
      <c r="G16" s="225" t="s">
        <v>150</v>
      </c>
      <c r="H16" s="205"/>
      <c r="I16" s="228"/>
      <c r="J16" s="109"/>
      <c r="K16" s="228"/>
      <c r="L16" s="228"/>
      <c r="M16" s="228"/>
      <c r="N16" s="228"/>
      <c r="O16" s="228"/>
      <c r="P16" s="228"/>
      <c r="Q16" s="214"/>
      <c r="R16" s="215"/>
      <c r="S16" s="214"/>
      <c r="T16" s="216"/>
      <c r="U16" s="86"/>
      <c r="V16" s="86"/>
      <c r="W16" s="87"/>
      <c r="X16" s="87"/>
      <c r="Y16" s="87"/>
      <c r="Z16" s="87"/>
      <c r="AA16" s="87"/>
    </row>
    <row r="17" spans="2:27" ht="12.75">
      <c r="B17" s="203"/>
      <c r="C17" s="105"/>
      <c r="D17" s="227"/>
      <c r="E17" s="223" t="s">
        <v>151</v>
      </c>
      <c r="F17" s="224"/>
      <c r="G17" s="225" t="s">
        <v>152</v>
      </c>
      <c r="H17" s="205"/>
      <c r="I17" s="228"/>
      <c r="J17" s="109"/>
      <c r="K17" s="228"/>
      <c r="L17" s="228"/>
      <c r="M17" s="228"/>
      <c r="N17" s="228"/>
      <c r="O17" s="228"/>
      <c r="P17" s="228"/>
      <c r="Q17" s="214"/>
      <c r="R17" s="215"/>
      <c r="S17" s="214"/>
      <c r="T17" s="216"/>
      <c r="U17" s="86"/>
      <c r="V17" s="86"/>
      <c r="W17" s="87"/>
      <c r="X17" s="87"/>
      <c r="Y17" s="87"/>
      <c r="Z17" s="87"/>
      <c r="AA17" s="87"/>
    </row>
    <row r="18" spans="2:27" ht="6.75" customHeight="1" thickBot="1">
      <c r="B18" s="203"/>
      <c r="C18" s="105"/>
      <c r="D18" s="227"/>
      <c r="E18" s="229"/>
      <c r="F18" s="230"/>
      <c r="G18" s="231"/>
      <c r="H18" s="205"/>
      <c r="I18" s="228"/>
      <c r="J18" s="109"/>
      <c r="K18" s="228"/>
      <c r="L18" s="228"/>
      <c r="M18" s="228"/>
      <c r="N18" s="228"/>
      <c r="O18" s="228"/>
      <c r="P18" s="228"/>
      <c r="Q18" s="214"/>
      <c r="R18" s="215"/>
      <c r="S18" s="214"/>
      <c r="T18" s="216"/>
      <c r="U18" s="86"/>
      <c r="V18" s="86"/>
      <c r="W18" s="87"/>
      <c r="X18" s="87"/>
      <c r="Y18" s="87"/>
      <c r="Z18" s="87"/>
      <c r="AA18" s="87"/>
    </row>
    <row r="19" spans="2:20" ht="12.75">
      <c r="B19" s="203"/>
      <c r="C19" s="105"/>
      <c r="D19" s="227"/>
      <c r="E19" s="205"/>
      <c r="F19" s="205"/>
      <c r="G19" s="205"/>
      <c r="H19" s="205"/>
      <c r="I19" s="228"/>
      <c r="J19" s="109"/>
      <c r="K19" s="228"/>
      <c r="L19" s="228"/>
      <c r="M19" s="228"/>
      <c r="N19" s="228"/>
      <c r="O19" s="228"/>
      <c r="P19" s="228"/>
      <c r="Q19" s="206"/>
      <c r="R19" s="206"/>
      <c r="S19" s="206"/>
      <c r="T19" s="207"/>
    </row>
    <row r="20" spans="2:20" ht="12.75">
      <c r="B20" s="203"/>
      <c r="C20" s="232"/>
      <c r="D20" s="233"/>
      <c r="E20" s="228"/>
      <c r="F20" s="228"/>
      <c r="G20" s="228"/>
      <c r="H20" s="228"/>
      <c r="I20" s="228"/>
      <c r="J20" s="148"/>
      <c r="K20" s="228"/>
      <c r="L20" s="55"/>
      <c r="M20" s="55"/>
      <c r="N20" s="50"/>
      <c r="O20" s="55"/>
      <c r="P20" s="55"/>
      <c r="Q20" s="206"/>
      <c r="R20" s="206"/>
      <c r="S20" s="206"/>
      <c r="T20" s="207"/>
    </row>
    <row r="21" spans="2:20" ht="12.75">
      <c r="B21" s="203"/>
      <c r="C21" s="234" t="s">
        <v>7</v>
      </c>
      <c r="D21" s="233" t="s">
        <v>66</v>
      </c>
      <c r="E21" s="228" t="s">
        <v>8</v>
      </c>
      <c r="F21" s="228"/>
      <c r="G21" s="228" t="s">
        <v>9</v>
      </c>
      <c r="H21" s="228" t="s">
        <v>10</v>
      </c>
      <c r="I21" s="177"/>
      <c r="J21" s="167" t="s">
        <v>96</v>
      </c>
      <c r="K21" s="167"/>
      <c r="L21" s="174"/>
      <c r="M21" s="174"/>
      <c r="N21" s="167" t="s">
        <v>97</v>
      </c>
      <c r="O21" s="174"/>
      <c r="P21" s="174"/>
      <c r="Q21" s="167"/>
      <c r="R21" s="167" t="s">
        <v>1</v>
      </c>
      <c r="S21" s="167"/>
      <c r="T21" s="207"/>
    </row>
    <row r="22" spans="2:20" ht="12.75">
      <c r="B22" s="203"/>
      <c r="C22" s="232"/>
      <c r="D22" s="233"/>
      <c r="E22" s="228"/>
      <c r="F22" s="228"/>
      <c r="G22" s="228"/>
      <c r="H22" s="228"/>
      <c r="I22" s="167"/>
      <c r="J22" s="167"/>
      <c r="K22" s="167"/>
      <c r="L22" s="167"/>
      <c r="M22" s="167"/>
      <c r="N22" s="167"/>
      <c r="O22" s="167"/>
      <c r="P22" s="167"/>
      <c r="Q22" s="167"/>
      <c r="R22" s="167"/>
      <c r="S22" s="167"/>
      <c r="T22" s="207"/>
    </row>
    <row r="23" spans="2:27" ht="12.75">
      <c r="B23" s="203"/>
      <c r="C23" s="232" t="s">
        <v>95</v>
      </c>
      <c r="D23" s="235">
        <v>1</v>
      </c>
      <c r="E23" s="70" t="str">
        <f>T(E15)</f>
        <v>TG Biberach</v>
      </c>
      <c r="F23" s="70" t="s">
        <v>2</v>
      </c>
      <c r="G23" s="70" t="str">
        <f>T(E17)</f>
        <v>3ter ZR</v>
      </c>
      <c r="H23" s="70" t="str">
        <f>T(E16)</f>
        <v>1ster ZR</v>
      </c>
      <c r="I23" s="174"/>
      <c r="J23" s="174" t="s">
        <v>2</v>
      </c>
      <c r="K23" s="174"/>
      <c r="L23" s="174"/>
      <c r="M23" s="174"/>
      <c r="N23" s="174" t="s">
        <v>2</v>
      </c>
      <c r="O23" s="174"/>
      <c r="P23" s="174"/>
      <c r="Q23" s="174">
        <f>IF(I23="","",SUM(IF(#REF!&lt;$Q23,"0","1"),IF($S23&lt;$U23,"0","1")))</f>
      </c>
      <c r="R23" s="161" t="s">
        <v>2</v>
      </c>
      <c r="S23" s="174">
        <f aca="true" t="shared" si="0" ref="S23:S30">IF(I23="","",SUM(IF(I23&gt;K23,"0","1"),IF(M23&gt;O23,"0","1")))</f>
      </c>
      <c r="T23" s="216"/>
      <c r="U23" s="88"/>
      <c r="V23" s="87"/>
      <c r="W23" s="86"/>
      <c r="X23" s="86"/>
      <c r="Y23" s="87"/>
      <c r="Z23" s="87"/>
      <c r="AA23" s="87"/>
    </row>
    <row r="24" spans="2:27" ht="12.75">
      <c r="B24" s="203"/>
      <c r="C24" s="232"/>
      <c r="D24" s="235">
        <v>1</v>
      </c>
      <c r="E24" s="70" t="str">
        <f>T(G15)</f>
        <v>TV Vaihingen/Enz</v>
      </c>
      <c r="F24" s="70" t="s">
        <v>2</v>
      </c>
      <c r="G24" s="70" t="str">
        <f>T(G17)</f>
        <v>4ter ZR</v>
      </c>
      <c r="H24" s="70" t="str">
        <f>T(G16)</f>
        <v>2ter ZR</v>
      </c>
      <c r="I24" s="174"/>
      <c r="J24" s="174" t="s">
        <v>2</v>
      </c>
      <c r="K24" s="174"/>
      <c r="L24" s="174"/>
      <c r="M24" s="174"/>
      <c r="N24" s="174" t="s">
        <v>2</v>
      </c>
      <c r="O24" s="174"/>
      <c r="P24" s="174"/>
      <c r="Q24" s="174">
        <f>IF(I24="","",SUM(IF(#REF!&lt;$Q24,"0","1"),IF($S24&lt;$U24,"0","1")))</f>
      </c>
      <c r="R24" s="161" t="s">
        <v>2</v>
      </c>
      <c r="S24" s="174">
        <f t="shared" si="0"/>
      </c>
      <c r="T24" s="216"/>
      <c r="U24" s="86"/>
      <c r="V24" s="87"/>
      <c r="W24" s="86"/>
      <c r="X24" s="86"/>
      <c r="Y24" s="87"/>
      <c r="Z24" s="87"/>
      <c r="AA24" s="87"/>
    </row>
    <row r="25" spans="2:27" ht="12.75">
      <c r="B25" s="203"/>
      <c r="C25" s="232"/>
      <c r="D25" s="82"/>
      <c r="E25" s="71"/>
      <c r="F25" s="228"/>
      <c r="G25" s="71"/>
      <c r="H25" s="71"/>
      <c r="I25" s="174"/>
      <c r="J25" s="174"/>
      <c r="K25" s="174"/>
      <c r="L25" s="174"/>
      <c r="M25" s="174"/>
      <c r="N25" s="174"/>
      <c r="O25" s="174"/>
      <c r="P25" s="174"/>
      <c r="Q25" s="174">
        <f>IF(I25="","",SUM(IF(#REF!&lt;$Q25,"0","1"),IF($S25&lt;$U25,"0","1")))</f>
      </c>
      <c r="R25" s="161"/>
      <c r="S25" s="174">
        <f t="shared" si="0"/>
      </c>
      <c r="T25" s="236"/>
      <c r="U25" s="89"/>
      <c r="V25" s="90"/>
      <c r="W25" s="89"/>
      <c r="X25" s="89"/>
      <c r="Y25" s="90"/>
      <c r="Z25" s="91"/>
      <c r="AA25" s="90"/>
    </row>
    <row r="26" spans="2:27" ht="12.75">
      <c r="B26" s="203"/>
      <c r="C26" s="232"/>
      <c r="D26" s="235">
        <v>1</v>
      </c>
      <c r="E26" s="70" t="str">
        <f>T(E16)</f>
        <v>1ster ZR</v>
      </c>
      <c r="F26" s="70" t="s">
        <v>2</v>
      </c>
      <c r="G26" s="70" t="str">
        <f>T(E15)</f>
        <v>TG Biberach</v>
      </c>
      <c r="H26" s="70" t="str">
        <f>T(E17)</f>
        <v>3ter ZR</v>
      </c>
      <c r="I26" s="174"/>
      <c r="J26" s="174" t="s">
        <v>2</v>
      </c>
      <c r="K26" s="174"/>
      <c r="L26" s="174"/>
      <c r="M26" s="174"/>
      <c r="N26" s="174" t="s">
        <v>2</v>
      </c>
      <c r="O26" s="174"/>
      <c r="P26" s="174"/>
      <c r="Q26" s="174">
        <f>IF(I26="","",SUM(IF(#REF!&lt;$Q26,"0","1"),IF($S26&lt;$U26,"0","1")))</f>
      </c>
      <c r="R26" s="161" t="s">
        <v>2</v>
      </c>
      <c r="S26" s="174">
        <f t="shared" si="0"/>
      </c>
      <c r="T26" s="236"/>
      <c r="U26" s="89"/>
      <c r="V26" s="90"/>
      <c r="W26" s="89"/>
      <c r="X26" s="89"/>
      <c r="Y26" s="90"/>
      <c r="Z26" s="91"/>
      <c r="AA26" s="90"/>
    </row>
    <row r="27" spans="2:27" ht="12.75">
      <c r="B27" s="203"/>
      <c r="C27" s="82"/>
      <c r="D27" s="235">
        <v>1</v>
      </c>
      <c r="E27" s="70" t="str">
        <f>T(G16)</f>
        <v>2ter ZR</v>
      </c>
      <c r="F27" s="70" t="s">
        <v>2</v>
      </c>
      <c r="G27" s="70" t="str">
        <f>T(G15)</f>
        <v>TV Vaihingen/Enz</v>
      </c>
      <c r="H27" s="70" t="str">
        <f>T(G17)</f>
        <v>4ter ZR</v>
      </c>
      <c r="I27" s="174"/>
      <c r="J27" s="174" t="s">
        <v>2</v>
      </c>
      <c r="K27" s="174"/>
      <c r="L27" s="174"/>
      <c r="M27" s="174"/>
      <c r="N27" s="174" t="s">
        <v>2</v>
      </c>
      <c r="O27" s="174"/>
      <c r="P27" s="174"/>
      <c r="Q27" s="174">
        <f>IF(I27="","",SUM(IF(#REF!&lt;$Q27,"0","1"),IF($S27&lt;$U27,"0","1")))</f>
      </c>
      <c r="R27" s="161" t="s">
        <v>2</v>
      </c>
      <c r="S27" s="174">
        <f t="shared" si="0"/>
      </c>
      <c r="T27" s="236"/>
      <c r="U27" s="89"/>
      <c r="V27" s="90"/>
      <c r="W27" s="89"/>
      <c r="X27" s="89"/>
      <c r="Y27" s="90"/>
      <c r="Z27" s="91"/>
      <c r="AA27" s="90"/>
    </row>
    <row r="28" spans="2:27" ht="12.75">
      <c r="B28" s="203"/>
      <c r="C28" s="232"/>
      <c r="D28" s="235"/>
      <c r="E28" s="237"/>
      <c r="F28" s="228"/>
      <c r="G28" s="237"/>
      <c r="H28" s="70"/>
      <c r="I28" s="174"/>
      <c r="J28" s="174"/>
      <c r="K28" s="174"/>
      <c r="L28" s="174"/>
      <c r="M28" s="174"/>
      <c r="N28" s="174"/>
      <c r="O28" s="174"/>
      <c r="P28" s="174"/>
      <c r="Q28" s="174">
        <f>IF(I28="","",SUM(IF(#REF!&lt;$Q28,"0","1"),IF($S28&lt;$U28,"0","1")))</f>
      </c>
      <c r="R28" s="161"/>
      <c r="S28" s="174">
        <f t="shared" si="0"/>
      </c>
      <c r="T28" s="236"/>
      <c r="U28" s="89"/>
      <c r="V28" s="90"/>
      <c r="W28" s="89"/>
      <c r="X28" s="89"/>
      <c r="Y28" s="90"/>
      <c r="Z28" s="91"/>
      <c r="AA28" s="90"/>
    </row>
    <row r="29" spans="2:20" ht="12.75">
      <c r="B29" s="203"/>
      <c r="C29" s="232"/>
      <c r="D29" s="235">
        <v>1</v>
      </c>
      <c r="E29" s="70" t="str">
        <f>T(E17)</f>
        <v>3ter ZR</v>
      </c>
      <c r="F29" s="70" t="s">
        <v>2</v>
      </c>
      <c r="G29" s="70" t="str">
        <f>T(E16)</f>
        <v>1ster ZR</v>
      </c>
      <c r="H29" s="70" t="str">
        <f>T(E15)</f>
        <v>TG Biberach</v>
      </c>
      <c r="I29" s="174"/>
      <c r="J29" s="174" t="s">
        <v>2</v>
      </c>
      <c r="K29" s="174"/>
      <c r="L29" s="174"/>
      <c r="M29" s="174"/>
      <c r="N29" s="174" t="s">
        <v>2</v>
      </c>
      <c r="O29" s="174"/>
      <c r="P29" s="174"/>
      <c r="Q29" s="174">
        <f>IF(I29="","",SUM(IF(#REF!&lt;$Q29,"0","1"),IF($S29&lt;$U29,"0","1")))</f>
      </c>
      <c r="R29" s="161" t="s">
        <v>2</v>
      </c>
      <c r="S29" s="174">
        <f t="shared" si="0"/>
      </c>
      <c r="T29" s="207"/>
    </row>
    <row r="30" spans="2:27" ht="12.75">
      <c r="B30" s="203"/>
      <c r="C30" s="232"/>
      <c r="D30" s="235">
        <v>1</v>
      </c>
      <c r="E30" s="70" t="str">
        <f>T(G17)</f>
        <v>4ter ZR</v>
      </c>
      <c r="F30" s="70" t="s">
        <v>2</v>
      </c>
      <c r="G30" s="70" t="str">
        <f>T(G16)</f>
        <v>2ter ZR</v>
      </c>
      <c r="H30" s="70" t="str">
        <f>T(G15)</f>
        <v>TV Vaihingen/Enz</v>
      </c>
      <c r="I30" s="174"/>
      <c r="J30" s="174" t="s">
        <v>2</v>
      </c>
      <c r="K30" s="174"/>
      <c r="L30" s="174"/>
      <c r="M30" s="174"/>
      <c r="N30" s="174" t="s">
        <v>2</v>
      </c>
      <c r="O30" s="174"/>
      <c r="P30" s="174"/>
      <c r="Q30" s="174">
        <f>IF(I30="","",SUM(IF(#REF!&lt;$Q30,"0","1"),IF($S30&lt;$U30,"0","1")))</f>
      </c>
      <c r="R30" s="161" t="s">
        <v>2</v>
      </c>
      <c r="S30" s="174">
        <f t="shared" si="0"/>
      </c>
      <c r="T30" s="236"/>
      <c r="U30" s="89"/>
      <c r="V30" s="90"/>
      <c r="W30" s="89"/>
      <c r="X30" s="89"/>
      <c r="Y30" s="90"/>
      <c r="Z30" s="91"/>
      <c r="AA30" s="90"/>
    </row>
    <row r="31" spans="2:27" ht="12.75">
      <c r="B31" s="203"/>
      <c r="C31" s="232"/>
      <c r="D31" s="235"/>
      <c r="E31" s="70"/>
      <c r="F31" s="70"/>
      <c r="G31" s="70"/>
      <c r="H31" s="70"/>
      <c r="I31" s="83"/>
      <c r="J31" s="83"/>
      <c r="K31" s="83"/>
      <c r="L31" s="55"/>
      <c r="M31" s="55"/>
      <c r="N31" s="50"/>
      <c r="O31" s="55"/>
      <c r="P31" s="55"/>
      <c r="Q31" s="174">
        <f>IF(I31="","",SUM(IF(#REF!&lt;$Q31,"0","1"),IF($S31&lt;$U31,"0","1")))</f>
      </c>
      <c r="R31" s="161"/>
      <c r="S31" s="174">
        <f aca="true" t="shared" si="1" ref="S31:S44">IF(I31="","",SUM(IF(I31&gt;K31,"0","1"),IF(M31&gt;O31,"0","1")))</f>
      </c>
      <c r="T31" s="236"/>
      <c r="U31" s="89"/>
      <c r="V31" s="90"/>
      <c r="W31" s="89"/>
      <c r="X31" s="89"/>
      <c r="Y31" s="90"/>
      <c r="Z31" s="91"/>
      <c r="AA31" s="90"/>
    </row>
    <row r="32" spans="2:27" ht="12.75">
      <c r="B32" s="203"/>
      <c r="C32" s="232"/>
      <c r="D32" s="235"/>
      <c r="E32" s="70"/>
      <c r="F32" s="70"/>
      <c r="G32" s="70"/>
      <c r="H32" s="70"/>
      <c r="I32" s="83"/>
      <c r="J32" s="206"/>
      <c r="K32" s="82"/>
      <c r="L32" s="82"/>
      <c r="M32" s="82"/>
      <c r="N32" s="82"/>
      <c r="O32" s="82"/>
      <c r="P32" s="82"/>
      <c r="Q32" s="174">
        <f>IF(I32="","",SUM(IF(#REF!&lt;$Q32,"0","1"),IF($S32&lt;$U32,"0","1")))</f>
      </c>
      <c r="R32" s="161"/>
      <c r="S32" s="174">
        <f t="shared" si="1"/>
      </c>
      <c r="T32" s="236"/>
      <c r="U32" s="89"/>
      <c r="V32" s="90"/>
      <c r="W32" s="89"/>
      <c r="X32" s="89"/>
      <c r="Y32" s="90"/>
      <c r="Z32" s="91"/>
      <c r="AA32" s="90"/>
    </row>
    <row r="33" spans="2:20" ht="12.75">
      <c r="B33" s="203"/>
      <c r="C33" s="238" t="s">
        <v>153</v>
      </c>
      <c r="D33" s="235">
        <v>1</v>
      </c>
      <c r="E33" s="70" t="s">
        <v>133</v>
      </c>
      <c r="F33" s="70" t="s">
        <v>2</v>
      </c>
      <c r="G33" s="70" t="s">
        <v>134</v>
      </c>
      <c r="H33" s="70" t="s">
        <v>135</v>
      </c>
      <c r="I33" s="83"/>
      <c r="J33" s="83" t="s">
        <v>2</v>
      </c>
      <c r="K33" s="83"/>
      <c r="L33" s="55"/>
      <c r="M33" s="55"/>
      <c r="N33" s="55" t="s">
        <v>2</v>
      </c>
      <c r="O33" s="55"/>
      <c r="P33" s="55"/>
      <c r="Q33" s="174">
        <f>IF(I33="","",SUM(IF(#REF!&lt;$Q33,"0","1"),IF($S33&lt;$U33,"0","1")))</f>
      </c>
      <c r="R33" s="161" t="s">
        <v>2</v>
      </c>
      <c r="S33" s="174">
        <f t="shared" si="1"/>
      </c>
      <c r="T33" s="207"/>
    </row>
    <row r="34" spans="2:27" ht="12.75">
      <c r="B34" s="203"/>
      <c r="C34" s="238"/>
      <c r="D34" s="235"/>
      <c r="E34" s="70"/>
      <c r="F34" s="70"/>
      <c r="G34" s="70"/>
      <c r="H34" s="70"/>
      <c r="I34" s="83"/>
      <c r="J34" s="206"/>
      <c r="K34" s="82"/>
      <c r="L34" s="82"/>
      <c r="M34" s="82"/>
      <c r="N34" s="82"/>
      <c r="O34" s="82"/>
      <c r="P34" s="82"/>
      <c r="Q34" s="174">
        <f>IF(I34="","",SUM(IF(#REF!&lt;$Q34,"0","1"),IF($S34&lt;$U34,"0","1")))</f>
      </c>
      <c r="R34" s="161"/>
      <c r="S34" s="174">
        <f t="shared" si="1"/>
      </c>
      <c r="T34" s="236"/>
      <c r="U34" s="86"/>
      <c r="V34" s="90"/>
      <c r="W34" s="89"/>
      <c r="X34" s="89"/>
      <c r="Y34" s="90"/>
      <c r="Z34" s="91"/>
      <c r="AA34" s="90"/>
    </row>
    <row r="35" spans="2:27" ht="12.75">
      <c r="B35" s="203"/>
      <c r="C35" s="238" t="s">
        <v>154</v>
      </c>
      <c r="D35" s="235">
        <v>1</v>
      </c>
      <c r="E35" s="70" t="s">
        <v>136</v>
      </c>
      <c r="F35" s="70" t="s">
        <v>2</v>
      </c>
      <c r="G35" s="70" t="s">
        <v>137</v>
      </c>
      <c r="H35" s="70" t="s">
        <v>138</v>
      </c>
      <c r="I35" s="83"/>
      <c r="J35" s="83" t="s">
        <v>2</v>
      </c>
      <c r="K35" s="83"/>
      <c r="L35" s="55"/>
      <c r="M35" s="55"/>
      <c r="N35" s="55" t="s">
        <v>2</v>
      </c>
      <c r="O35" s="55"/>
      <c r="P35" s="55"/>
      <c r="Q35" s="174">
        <f>IF(I35="","",SUM(IF(#REF!&lt;$Q35,"0","1"),IF($S35&lt;$U35,"0","1")))</f>
      </c>
      <c r="R35" s="161" t="s">
        <v>2</v>
      </c>
      <c r="S35" s="174">
        <f t="shared" si="1"/>
      </c>
      <c r="T35" s="236"/>
      <c r="U35" s="89"/>
      <c r="V35" s="90"/>
      <c r="W35" s="89"/>
      <c r="X35" s="89"/>
      <c r="Y35" s="90"/>
      <c r="Z35" s="91"/>
      <c r="AA35" s="90"/>
    </row>
    <row r="36" spans="2:27" ht="12.75">
      <c r="B36" s="203"/>
      <c r="C36" s="238"/>
      <c r="D36" s="235"/>
      <c r="E36" s="70"/>
      <c r="F36" s="70"/>
      <c r="G36" s="70"/>
      <c r="H36" s="70"/>
      <c r="I36" s="83"/>
      <c r="J36" s="83"/>
      <c r="K36" s="83"/>
      <c r="L36" s="55"/>
      <c r="M36" s="55"/>
      <c r="N36" s="50"/>
      <c r="O36" s="55"/>
      <c r="P36" s="55"/>
      <c r="Q36" s="174">
        <f>IF(I36="","",SUM(IF(#REF!&lt;$Q36,"0","1"),IF($S36&lt;$U36,"0","1")))</f>
      </c>
      <c r="R36" s="161"/>
      <c r="S36" s="174">
        <f t="shared" si="1"/>
      </c>
      <c r="T36" s="236"/>
      <c r="U36" s="89"/>
      <c r="V36" s="90"/>
      <c r="W36" s="89"/>
      <c r="X36" s="89"/>
      <c r="Y36" s="90"/>
      <c r="Z36" s="91"/>
      <c r="AA36" s="90"/>
    </row>
    <row r="37" spans="2:20" ht="12.75">
      <c r="B37" s="203"/>
      <c r="C37" s="239"/>
      <c r="D37" s="205"/>
      <c r="E37" s="205"/>
      <c r="F37" s="205"/>
      <c r="G37" s="205"/>
      <c r="H37" s="205"/>
      <c r="I37" s="148"/>
      <c r="J37" s="206"/>
      <c r="K37" s="148"/>
      <c r="L37" s="55"/>
      <c r="M37" s="55"/>
      <c r="N37" s="50"/>
      <c r="O37" s="55"/>
      <c r="P37" s="55"/>
      <c r="Q37" s="174">
        <f>IF(I37="","",SUM(IF(#REF!&lt;$Q37,"0","1"),IF($S37&lt;$U37,"0","1")))</f>
      </c>
      <c r="R37" s="161"/>
      <c r="S37" s="174">
        <f t="shared" si="1"/>
      </c>
      <c r="T37" s="207"/>
    </row>
    <row r="38" spans="2:27" ht="12.75">
      <c r="B38" s="203"/>
      <c r="C38" s="238" t="s">
        <v>143</v>
      </c>
      <c r="D38" s="240">
        <v>1</v>
      </c>
      <c r="E38" s="70" t="s">
        <v>135</v>
      </c>
      <c r="F38" s="70" t="s">
        <v>2</v>
      </c>
      <c r="G38" s="70" t="s">
        <v>138</v>
      </c>
      <c r="H38" s="70" t="s">
        <v>142</v>
      </c>
      <c r="I38" s="148"/>
      <c r="J38" s="83" t="s">
        <v>2</v>
      </c>
      <c r="K38" s="148"/>
      <c r="L38" s="55"/>
      <c r="M38" s="55"/>
      <c r="N38" s="55" t="s">
        <v>2</v>
      </c>
      <c r="O38" s="55"/>
      <c r="P38" s="55"/>
      <c r="Q38" s="174">
        <f>IF(I38="","",SUM(IF(#REF!&lt;$Q38,"0","1"),IF($S38&lt;$U38,"0","1")))</f>
      </c>
      <c r="R38" s="161" t="s">
        <v>2</v>
      </c>
      <c r="S38" s="174">
        <f t="shared" si="1"/>
      </c>
      <c r="T38" s="236"/>
      <c r="U38" s="89"/>
      <c r="V38" s="90"/>
      <c r="W38" s="89"/>
      <c r="X38" s="89"/>
      <c r="Y38" s="90"/>
      <c r="Z38" s="91"/>
      <c r="AA38" s="90"/>
    </row>
    <row r="39" spans="2:27" ht="12.75">
      <c r="B39" s="203"/>
      <c r="C39" s="239"/>
      <c r="D39" s="205"/>
      <c r="E39" s="205"/>
      <c r="F39" s="205"/>
      <c r="G39" s="205"/>
      <c r="H39" s="205"/>
      <c r="I39" s="148"/>
      <c r="J39" s="83"/>
      <c r="K39" s="148"/>
      <c r="L39" s="55"/>
      <c r="M39" s="55"/>
      <c r="N39" s="50"/>
      <c r="O39" s="55"/>
      <c r="P39" s="55"/>
      <c r="Q39" s="174">
        <f>IF(I39="","",SUM(IF(#REF!&lt;$Q39,"0","1"),IF($S39&lt;$U39,"0","1")))</f>
      </c>
      <c r="R39" s="161"/>
      <c r="S39" s="174">
        <f t="shared" si="1"/>
      </c>
      <c r="T39" s="236"/>
      <c r="U39" s="89"/>
      <c r="V39" s="90"/>
      <c r="W39" s="89"/>
      <c r="X39" s="89"/>
      <c r="Y39" s="90"/>
      <c r="Z39" s="91"/>
      <c r="AA39" s="90"/>
    </row>
    <row r="40" spans="2:27" ht="12.75">
      <c r="B40" s="203"/>
      <c r="C40" s="238"/>
      <c r="D40" s="50"/>
      <c r="E40" s="70"/>
      <c r="F40" s="70"/>
      <c r="G40" s="70"/>
      <c r="H40" s="70"/>
      <c r="I40" s="55"/>
      <c r="J40" s="206"/>
      <c r="K40" s="55"/>
      <c r="L40" s="55"/>
      <c r="M40" s="55"/>
      <c r="N40" s="50"/>
      <c r="O40" s="55"/>
      <c r="P40" s="55"/>
      <c r="Q40" s="174">
        <f>IF(I40="","",SUM(IF(#REF!&lt;$Q40,"0","1"),IF($S40&lt;$U40,"0","1")))</f>
      </c>
      <c r="R40" s="161"/>
      <c r="S40" s="174">
        <f t="shared" si="1"/>
      </c>
      <c r="T40" s="236"/>
      <c r="U40" s="89"/>
      <c r="V40" s="90"/>
      <c r="W40" s="89"/>
      <c r="X40" s="89"/>
      <c r="Y40" s="90"/>
      <c r="Z40" s="91"/>
      <c r="AA40" s="90"/>
    </row>
    <row r="41" spans="2:27" ht="12.75">
      <c r="B41" s="203"/>
      <c r="C41" s="238" t="s">
        <v>139</v>
      </c>
      <c r="D41" s="235">
        <v>1</v>
      </c>
      <c r="E41" s="70" t="s">
        <v>140</v>
      </c>
      <c r="F41" s="70" t="s">
        <v>2</v>
      </c>
      <c r="G41" s="70" t="s">
        <v>141</v>
      </c>
      <c r="H41" s="70" t="s">
        <v>144</v>
      </c>
      <c r="I41" s="55"/>
      <c r="J41" s="83" t="s">
        <v>2</v>
      </c>
      <c r="K41" s="55"/>
      <c r="L41" s="55"/>
      <c r="M41" s="55"/>
      <c r="N41" s="55" t="s">
        <v>2</v>
      </c>
      <c r="O41" s="55"/>
      <c r="P41" s="55"/>
      <c r="Q41" s="174">
        <f>IF(I41="","",SUM(IF(#REF!&lt;$Q41,"0","1"),IF($S41&lt;$U41,"0","1")))</f>
      </c>
      <c r="R41" s="161" t="s">
        <v>2</v>
      </c>
      <c r="S41" s="174">
        <f t="shared" si="1"/>
      </c>
      <c r="T41" s="236"/>
      <c r="U41" s="89"/>
      <c r="V41" s="90"/>
      <c r="W41" s="89"/>
      <c r="X41" s="89"/>
      <c r="Y41" s="90"/>
      <c r="Z41" s="91"/>
      <c r="AA41" s="90"/>
    </row>
    <row r="42" spans="2:20" ht="12.75">
      <c r="B42" s="203"/>
      <c r="C42" s="238"/>
      <c r="D42" s="82"/>
      <c r="E42" s="71"/>
      <c r="F42" s="71"/>
      <c r="G42" s="71"/>
      <c r="H42" s="71"/>
      <c r="I42" s="55"/>
      <c r="J42" s="55"/>
      <c r="K42" s="55"/>
      <c r="L42" s="55"/>
      <c r="M42" s="55"/>
      <c r="N42" s="50"/>
      <c r="O42" s="55"/>
      <c r="P42" s="55"/>
      <c r="Q42" s="174">
        <f>IF(I42="","",SUM(IF(#REF!&lt;$Q42,"0","1"),IF($S42&lt;$U42,"0","1")))</f>
      </c>
      <c r="R42" s="161"/>
      <c r="S42" s="174">
        <f t="shared" si="1"/>
      </c>
      <c r="T42" s="207"/>
    </row>
    <row r="43" spans="2:27" ht="12.75">
      <c r="B43" s="203"/>
      <c r="C43" s="238"/>
      <c r="D43" s="235"/>
      <c r="E43" s="71"/>
      <c r="F43" s="71"/>
      <c r="G43" s="71"/>
      <c r="H43" s="71"/>
      <c r="I43" s="82"/>
      <c r="J43" s="206"/>
      <c r="K43" s="82"/>
      <c r="L43" s="55"/>
      <c r="M43" s="55"/>
      <c r="N43" s="50"/>
      <c r="O43" s="55"/>
      <c r="P43" s="55"/>
      <c r="Q43" s="174">
        <f>IF(I43="","",SUM(IF(#REF!&lt;$Q43,"0","1"),IF($S43&lt;$U43,"0","1")))</f>
      </c>
      <c r="R43" s="161"/>
      <c r="S43" s="174">
        <f t="shared" si="1"/>
      </c>
      <c r="T43" s="236"/>
      <c r="U43" s="89"/>
      <c r="V43" s="90"/>
      <c r="W43" s="89"/>
      <c r="X43" s="89"/>
      <c r="Y43" s="90"/>
      <c r="Z43" s="91"/>
      <c r="AA43" s="90"/>
    </row>
    <row r="44" spans="2:27" ht="12.75">
      <c r="B44" s="203"/>
      <c r="C44" s="238" t="s">
        <v>145</v>
      </c>
      <c r="D44" s="235">
        <v>1</v>
      </c>
      <c r="E44" s="70" t="s">
        <v>142</v>
      </c>
      <c r="F44" s="70" t="s">
        <v>2</v>
      </c>
      <c r="G44" s="70" t="s">
        <v>144</v>
      </c>
      <c r="H44" s="70" t="s">
        <v>155</v>
      </c>
      <c r="I44" s="82"/>
      <c r="J44" s="83" t="s">
        <v>2</v>
      </c>
      <c r="K44" s="82"/>
      <c r="L44" s="55"/>
      <c r="M44" s="55"/>
      <c r="N44" s="55" t="s">
        <v>2</v>
      </c>
      <c r="O44" s="55"/>
      <c r="P44" s="55"/>
      <c r="Q44" s="174">
        <f>IF(I44="","",SUM(IF(#REF!&lt;$Q44,"0","1"),IF($S44&lt;$U44,"0","1")))</f>
      </c>
      <c r="R44" s="161" t="s">
        <v>2</v>
      </c>
      <c r="S44" s="174">
        <f t="shared" si="1"/>
      </c>
      <c r="T44" s="236"/>
      <c r="U44" s="89"/>
      <c r="V44" s="90"/>
      <c r="W44" s="89"/>
      <c r="X44" s="89"/>
      <c r="Y44" s="90"/>
      <c r="Z44" s="91"/>
      <c r="AA44" s="90"/>
    </row>
    <row r="45" spans="2:20" ht="12.75">
      <c r="B45" s="203"/>
      <c r="C45" s="238"/>
      <c r="D45" s="235"/>
      <c r="E45" s="71"/>
      <c r="F45" s="71"/>
      <c r="G45" s="71"/>
      <c r="H45" s="71"/>
      <c r="I45" s="82"/>
      <c r="J45" s="206"/>
      <c r="K45" s="82"/>
      <c r="L45" s="55"/>
      <c r="M45" s="55"/>
      <c r="N45" s="50"/>
      <c r="O45" s="55"/>
      <c r="P45" s="55"/>
      <c r="Q45" s="206"/>
      <c r="R45" s="206"/>
      <c r="S45" s="206"/>
      <c r="T45" s="207"/>
    </row>
    <row r="46" spans="2:20" ht="12.75">
      <c r="B46" s="203"/>
      <c r="C46" s="232"/>
      <c r="D46" s="235"/>
      <c r="E46" s="71"/>
      <c r="F46" s="71"/>
      <c r="G46" s="71"/>
      <c r="H46" s="71"/>
      <c r="I46" s="82"/>
      <c r="J46" s="83"/>
      <c r="K46" s="82"/>
      <c r="L46" s="50"/>
      <c r="M46" s="55"/>
      <c r="N46" s="50"/>
      <c r="O46" s="55"/>
      <c r="P46" s="55"/>
      <c r="Q46" s="206"/>
      <c r="R46" s="206"/>
      <c r="S46" s="206"/>
      <c r="T46" s="207"/>
    </row>
    <row r="47" spans="2:27" ht="17.25" customHeight="1">
      <c r="B47" s="203"/>
      <c r="C47" s="241" t="s">
        <v>146</v>
      </c>
      <c r="D47" s="235"/>
      <c r="E47" s="71"/>
      <c r="F47" s="71"/>
      <c r="G47" s="71"/>
      <c r="H47" s="71"/>
      <c r="I47" s="82"/>
      <c r="J47" s="83"/>
      <c r="K47" s="82"/>
      <c r="L47" s="50"/>
      <c r="M47" s="55"/>
      <c r="N47" s="50"/>
      <c r="O47" s="55"/>
      <c r="P47" s="55"/>
      <c r="Q47" s="214"/>
      <c r="R47" s="215"/>
      <c r="S47" s="214"/>
      <c r="T47" s="216"/>
      <c r="U47" s="86"/>
      <c r="V47" s="87"/>
      <c r="W47" s="86"/>
      <c r="X47" s="86"/>
      <c r="Y47" s="87"/>
      <c r="Z47" s="87"/>
      <c r="AA47" s="87"/>
    </row>
    <row r="48" spans="2:27" ht="3.75" customHeight="1">
      <c r="B48" s="203"/>
      <c r="C48" s="232"/>
      <c r="D48" s="235"/>
      <c r="E48" s="71"/>
      <c r="F48" s="71"/>
      <c r="G48" s="71"/>
      <c r="H48" s="71"/>
      <c r="I48" s="82"/>
      <c r="J48" s="83"/>
      <c r="K48" s="82"/>
      <c r="L48" s="228"/>
      <c r="M48" s="55"/>
      <c r="N48" s="50"/>
      <c r="O48" s="55"/>
      <c r="P48" s="55"/>
      <c r="Q48" s="242"/>
      <c r="R48" s="243"/>
      <c r="S48" s="242"/>
      <c r="T48" s="244"/>
      <c r="U48" s="92"/>
      <c r="V48" s="93"/>
      <c r="W48" s="92"/>
      <c r="X48" s="92"/>
      <c r="Y48" s="93"/>
      <c r="Z48" s="93"/>
      <c r="AA48" s="93"/>
    </row>
    <row r="49" spans="2:27" ht="17.25" customHeight="1">
      <c r="B49" s="203"/>
      <c r="C49" s="232"/>
      <c r="D49" s="206"/>
      <c r="E49" s="245" t="s">
        <v>156</v>
      </c>
      <c r="F49" s="71"/>
      <c r="G49" s="71"/>
      <c r="H49" s="71"/>
      <c r="I49" s="82"/>
      <c r="J49" s="82"/>
      <c r="K49" s="82"/>
      <c r="L49" s="228"/>
      <c r="M49" s="55"/>
      <c r="N49" s="50"/>
      <c r="O49" s="55"/>
      <c r="P49" s="55"/>
      <c r="Q49" s="246"/>
      <c r="R49" s="247"/>
      <c r="S49" s="246"/>
      <c r="T49" s="248"/>
      <c r="U49" s="95"/>
      <c r="V49" s="90"/>
      <c r="W49" s="95"/>
      <c r="X49" s="95"/>
      <c r="Y49" s="95"/>
      <c r="Z49" s="90"/>
      <c r="AA49" s="95"/>
    </row>
    <row r="50" spans="2:27" ht="12.75">
      <c r="B50" s="203"/>
      <c r="C50" s="232"/>
      <c r="D50" s="206"/>
      <c r="E50" s="245" t="s">
        <v>26</v>
      </c>
      <c r="F50" s="71"/>
      <c r="G50" s="71"/>
      <c r="H50" s="71"/>
      <c r="I50" s="82"/>
      <c r="J50" s="83"/>
      <c r="K50" s="82"/>
      <c r="L50" s="228"/>
      <c r="M50" s="55"/>
      <c r="N50" s="50"/>
      <c r="O50" s="55"/>
      <c r="P50" s="55"/>
      <c r="Q50" s="249"/>
      <c r="R50" s="250"/>
      <c r="S50" s="249"/>
      <c r="T50" s="248"/>
      <c r="U50" s="95"/>
      <c r="V50" s="90"/>
      <c r="W50" s="95"/>
      <c r="X50" s="95"/>
      <c r="Y50" s="96"/>
      <c r="Z50" s="97"/>
      <c r="AA50" s="96"/>
    </row>
    <row r="51" spans="2:27" ht="12.75">
      <c r="B51" s="203"/>
      <c r="C51" s="232"/>
      <c r="D51" s="206"/>
      <c r="E51" s="251" t="s">
        <v>31</v>
      </c>
      <c r="F51" s="71"/>
      <c r="G51" s="71"/>
      <c r="H51" s="71"/>
      <c r="I51" s="82"/>
      <c r="J51" s="82"/>
      <c r="K51" s="82"/>
      <c r="L51" s="228"/>
      <c r="M51" s="228"/>
      <c r="N51" s="228"/>
      <c r="O51" s="228"/>
      <c r="P51" s="228"/>
      <c r="Q51" s="249"/>
      <c r="R51" s="250"/>
      <c r="S51" s="249"/>
      <c r="T51" s="248"/>
      <c r="U51" s="95"/>
      <c r="V51" s="90"/>
      <c r="W51" s="95"/>
      <c r="X51" s="95"/>
      <c r="Y51" s="96"/>
      <c r="Z51" s="97"/>
      <c r="AA51" s="96"/>
    </row>
    <row r="52" spans="2:27" ht="12.75">
      <c r="B52" s="203"/>
      <c r="C52" s="232"/>
      <c r="D52" s="206"/>
      <c r="E52" s="251" t="s">
        <v>36</v>
      </c>
      <c r="F52" s="71"/>
      <c r="G52" s="71"/>
      <c r="H52" s="71"/>
      <c r="I52" s="82"/>
      <c r="J52" s="82"/>
      <c r="K52" s="82"/>
      <c r="L52" s="228"/>
      <c r="M52" s="228"/>
      <c r="N52" s="228"/>
      <c r="O52" s="228"/>
      <c r="P52" s="228"/>
      <c r="Q52" s="252"/>
      <c r="R52" s="250"/>
      <c r="S52" s="252"/>
      <c r="T52" s="207"/>
      <c r="Y52" s="96"/>
      <c r="Z52" s="97"/>
      <c r="AA52" s="98"/>
    </row>
    <row r="53" spans="2:27" ht="12.75">
      <c r="B53" s="203"/>
      <c r="C53" s="232"/>
      <c r="D53" s="206"/>
      <c r="E53" s="251" t="s">
        <v>41</v>
      </c>
      <c r="F53" s="71"/>
      <c r="G53" s="71"/>
      <c r="H53" s="71"/>
      <c r="I53" s="82"/>
      <c r="J53" s="82"/>
      <c r="K53" s="82"/>
      <c r="L53" s="228"/>
      <c r="M53" s="228"/>
      <c r="N53" s="82"/>
      <c r="O53" s="82"/>
      <c r="P53" s="82"/>
      <c r="Q53" s="252"/>
      <c r="R53" s="250"/>
      <c r="S53" s="252"/>
      <c r="T53" s="207"/>
      <c r="Y53" s="96"/>
      <c r="Z53" s="97"/>
      <c r="AA53" s="98"/>
    </row>
    <row r="54" spans="2:27" ht="12.75">
      <c r="B54" s="203"/>
      <c r="C54" s="105"/>
      <c r="D54" s="206"/>
      <c r="E54" s="245" t="s">
        <v>112</v>
      </c>
      <c r="F54" s="109"/>
      <c r="G54" s="109"/>
      <c r="H54" s="109"/>
      <c r="I54" s="109"/>
      <c r="J54" s="109"/>
      <c r="K54" s="109"/>
      <c r="L54" s="228"/>
      <c r="M54" s="228"/>
      <c r="N54" s="228"/>
      <c r="O54" s="228"/>
      <c r="P54" s="228"/>
      <c r="Q54" s="252"/>
      <c r="R54" s="250"/>
      <c r="S54" s="252"/>
      <c r="T54" s="207"/>
      <c r="Y54" s="96"/>
      <c r="Z54" s="97"/>
      <c r="AA54" s="98"/>
    </row>
    <row r="55" spans="2:20" ht="9" customHeight="1" thickBot="1">
      <c r="B55" s="253"/>
      <c r="C55" s="254"/>
      <c r="D55" s="255"/>
      <c r="E55" s="255"/>
      <c r="F55" s="255"/>
      <c r="G55" s="255"/>
      <c r="H55" s="255"/>
      <c r="I55" s="254"/>
      <c r="J55" s="254"/>
      <c r="K55" s="254"/>
      <c r="L55" s="254"/>
      <c r="M55" s="254"/>
      <c r="N55" s="254"/>
      <c r="O55" s="254"/>
      <c r="P55" s="254"/>
      <c r="Q55" s="254"/>
      <c r="R55" s="254"/>
      <c r="S55" s="254"/>
      <c r="T55" s="256"/>
    </row>
    <row r="56" spans="8:16" ht="12.75">
      <c r="H56" s="99"/>
      <c r="I56" s="94"/>
      <c r="J56" s="94"/>
      <c r="K56" s="94"/>
      <c r="L56" s="94"/>
      <c r="M56" s="94"/>
      <c r="N56" s="94"/>
      <c r="O56" s="94"/>
      <c r="P56" s="94"/>
    </row>
    <row r="57" spans="8:16" ht="12.75">
      <c r="H57" s="99"/>
      <c r="I57" s="94"/>
      <c r="J57" s="94"/>
      <c r="K57" s="94"/>
      <c r="L57" s="94"/>
      <c r="M57" s="94"/>
      <c r="N57" s="94"/>
      <c r="O57" s="94"/>
      <c r="P57" s="94"/>
    </row>
    <row r="58" spans="8:16" ht="12.75">
      <c r="H58" s="99"/>
      <c r="I58" s="94"/>
      <c r="J58" s="94"/>
      <c r="K58" s="94"/>
      <c r="L58" s="94"/>
      <c r="M58" s="94"/>
      <c r="N58" s="94"/>
      <c r="O58" s="94"/>
      <c r="P58" s="94"/>
    </row>
    <row r="59" spans="8:16" ht="12.75">
      <c r="H59" s="99"/>
      <c r="I59" s="94"/>
      <c r="J59" s="94"/>
      <c r="K59" s="94"/>
      <c r="L59" s="94"/>
      <c r="M59" s="94"/>
      <c r="N59" s="94"/>
      <c r="O59" s="94"/>
      <c r="P59" s="94"/>
    </row>
    <row r="60" spans="8:16" ht="12.75">
      <c r="H60" s="99"/>
      <c r="I60" s="94"/>
      <c r="J60" s="94"/>
      <c r="K60" s="94"/>
      <c r="L60" s="94"/>
      <c r="M60" s="94"/>
      <c r="N60" s="94"/>
      <c r="O60" s="94"/>
      <c r="P60" s="94"/>
    </row>
    <row r="61" spans="8:16" ht="12.75">
      <c r="H61" s="99"/>
      <c r="I61" s="94"/>
      <c r="J61" s="94"/>
      <c r="K61" s="94"/>
      <c r="L61" s="94"/>
      <c r="M61" s="94"/>
      <c r="N61" s="94"/>
      <c r="O61" s="94"/>
      <c r="P61" s="94"/>
    </row>
    <row r="62" spans="8:16" ht="12.75">
      <c r="H62" s="99"/>
      <c r="I62" s="94"/>
      <c r="J62" s="94"/>
      <c r="K62" s="94"/>
      <c r="L62" s="94"/>
      <c r="M62" s="94"/>
      <c r="N62" s="94"/>
      <c r="O62" s="94"/>
      <c r="P62" s="94"/>
    </row>
  </sheetData>
  <sheetProtection/>
  <mergeCells count="12">
    <mergeCell ref="E10:H10"/>
    <mergeCell ref="C10:D10"/>
    <mergeCell ref="C11:D11"/>
    <mergeCell ref="C13:D13"/>
    <mergeCell ref="C14:D14"/>
    <mergeCell ref="C15:D15"/>
    <mergeCell ref="C5:D5"/>
    <mergeCell ref="E5:H5"/>
    <mergeCell ref="C6:D6"/>
    <mergeCell ref="C7:D7"/>
    <mergeCell ref="C8:D8"/>
    <mergeCell ref="C9:D9"/>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B2:P36"/>
  <sheetViews>
    <sheetView zoomScale="90" zoomScaleNormal="90" zoomScalePageLayoutView="0" workbookViewId="0" topLeftCell="A1">
      <selection activeCell="U25" sqref="U25"/>
    </sheetView>
  </sheetViews>
  <sheetFormatPr defaultColWidth="11.421875" defaultRowHeight="12.75"/>
  <cols>
    <col min="1" max="1" width="0.2890625" style="0" customWidth="1"/>
    <col min="2" max="3" width="3.57421875" style="0" customWidth="1"/>
    <col min="9" max="9" width="2.140625" style="0" customWidth="1"/>
    <col min="15" max="16" width="3.57421875" style="0" customWidth="1"/>
  </cols>
  <sheetData>
    <row r="1" ht="1.5" customHeight="1" thickBot="1"/>
    <row r="2" spans="2:16" ht="18.75" customHeight="1">
      <c r="B2" s="72"/>
      <c r="C2" s="73"/>
      <c r="D2" s="73"/>
      <c r="E2" s="73"/>
      <c r="F2" s="73"/>
      <c r="G2" s="73"/>
      <c r="H2" s="73"/>
      <c r="I2" s="73"/>
      <c r="J2" s="73"/>
      <c r="K2" s="73"/>
      <c r="L2" s="73"/>
      <c r="M2" s="73"/>
      <c r="N2" s="73"/>
      <c r="O2" s="73"/>
      <c r="P2" s="74"/>
    </row>
    <row r="3" spans="2:16" ht="27.75" customHeight="1">
      <c r="B3" s="75"/>
      <c r="C3" s="314" t="s">
        <v>130</v>
      </c>
      <c r="D3" s="314"/>
      <c r="E3" s="314"/>
      <c r="F3" s="314"/>
      <c r="G3" s="314"/>
      <c r="H3" s="314"/>
      <c r="I3" s="314"/>
      <c r="J3" s="314"/>
      <c r="K3" s="314"/>
      <c r="L3" s="314"/>
      <c r="M3" s="314"/>
      <c r="N3" s="314"/>
      <c r="O3" s="314"/>
      <c r="P3" s="77"/>
    </row>
    <row r="4" spans="2:16" ht="8.25" customHeight="1">
      <c r="B4" s="75"/>
      <c r="C4" s="81"/>
      <c r="D4" s="81"/>
      <c r="E4" s="81"/>
      <c r="F4" s="81"/>
      <c r="G4" s="81"/>
      <c r="H4" s="81"/>
      <c r="I4" s="81"/>
      <c r="J4" s="81"/>
      <c r="K4" s="81"/>
      <c r="L4" s="81"/>
      <c r="M4" s="81"/>
      <c r="N4" s="81"/>
      <c r="O4" s="81"/>
      <c r="P4" s="77"/>
    </row>
    <row r="5" spans="2:16" ht="18.75" customHeight="1">
      <c r="B5" s="75"/>
      <c r="C5" s="76"/>
      <c r="D5" s="76"/>
      <c r="E5" s="76"/>
      <c r="F5" s="76"/>
      <c r="G5" s="76"/>
      <c r="H5" s="76"/>
      <c r="I5" s="76"/>
      <c r="J5" s="76"/>
      <c r="K5" s="76"/>
      <c r="L5" s="76"/>
      <c r="M5" s="76"/>
      <c r="N5" s="76"/>
      <c r="O5" s="76"/>
      <c r="P5" s="77"/>
    </row>
    <row r="6" spans="2:16" ht="15.75" thickBot="1">
      <c r="B6" s="75"/>
      <c r="C6" s="76"/>
      <c r="D6" s="59" t="s">
        <v>114</v>
      </c>
      <c r="E6" s="60"/>
      <c r="F6" s="60"/>
      <c r="G6" s="60"/>
      <c r="H6" s="61"/>
      <c r="I6" s="76"/>
      <c r="J6" s="76"/>
      <c r="K6" s="76"/>
      <c r="L6" s="76"/>
      <c r="M6" s="76"/>
      <c r="N6" s="76"/>
      <c r="O6" s="76"/>
      <c r="P6" s="77"/>
    </row>
    <row r="7" spans="2:16" ht="7.5" customHeight="1" thickTop="1">
      <c r="B7" s="75"/>
      <c r="C7" s="76"/>
      <c r="D7" s="62"/>
      <c r="E7" s="51"/>
      <c r="F7" s="51"/>
      <c r="G7" s="51"/>
      <c r="H7" s="63"/>
      <c r="I7" s="76"/>
      <c r="J7" s="76"/>
      <c r="K7" s="76"/>
      <c r="L7" s="76"/>
      <c r="M7" s="76"/>
      <c r="N7" s="76"/>
      <c r="O7" s="76"/>
      <c r="P7" s="77"/>
    </row>
    <row r="8" spans="2:16" ht="12.75">
      <c r="B8" s="75"/>
      <c r="C8" s="76"/>
      <c r="D8" s="64" t="s">
        <v>25</v>
      </c>
      <c r="E8" s="315" t="s">
        <v>75</v>
      </c>
      <c r="F8" s="315"/>
      <c r="G8" s="315"/>
      <c r="H8" s="63"/>
      <c r="I8" s="76"/>
      <c r="J8" s="76"/>
      <c r="K8" s="76"/>
      <c r="L8" s="76"/>
      <c r="M8" s="76"/>
      <c r="N8" s="76"/>
      <c r="O8" s="76"/>
      <c r="P8" s="77"/>
    </row>
    <row r="9" spans="2:16" ht="12.75">
      <c r="B9" s="75"/>
      <c r="C9" s="76"/>
      <c r="D9" s="64" t="s">
        <v>26</v>
      </c>
      <c r="E9" s="315" t="s">
        <v>170</v>
      </c>
      <c r="F9" s="315"/>
      <c r="G9" s="315"/>
      <c r="H9" s="63"/>
      <c r="I9" s="76"/>
      <c r="J9" s="76"/>
      <c r="K9" s="76"/>
      <c r="L9" s="76"/>
      <c r="M9" s="76"/>
      <c r="N9" s="76"/>
      <c r="O9" s="76"/>
      <c r="P9" s="77"/>
    </row>
    <row r="10" spans="2:16" ht="12.75">
      <c r="B10" s="75"/>
      <c r="C10" s="76"/>
      <c r="D10" s="64" t="s">
        <v>31</v>
      </c>
      <c r="E10" s="315" t="s">
        <v>72</v>
      </c>
      <c r="F10" s="315"/>
      <c r="G10" s="315"/>
      <c r="H10" s="63"/>
      <c r="I10" s="76"/>
      <c r="J10" s="76"/>
      <c r="K10" s="76"/>
      <c r="L10" s="76"/>
      <c r="M10" s="76"/>
      <c r="N10" s="76"/>
      <c r="O10" s="76"/>
      <c r="P10" s="77"/>
    </row>
    <row r="11" spans="2:16" ht="12.75">
      <c r="B11" s="75"/>
      <c r="C11" s="76"/>
      <c r="D11" s="64" t="s">
        <v>36</v>
      </c>
      <c r="E11" s="315" t="s">
        <v>100</v>
      </c>
      <c r="F11" s="315"/>
      <c r="G11" s="315"/>
      <c r="H11" s="63"/>
      <c r="I11" s="76"/>
      <c r="J11" s="76"/>
      <c r="K11" s="76"/>
      <c r="L11" s="76"/>
      <c r="M11" s="76"/>
      <c r="N11" s="76"/>
      <c r="O11" s="76"/>
      <c r="P11" s="77"/>
    </row>
    <row r="12" spans="2:16" ht="12.75">
      <c r="B12" s="75"/>
      <c r="C12" s="76"/>
      <c r="D12" s="64" t="s">
        <v>41</v>
      </c>
      <c r="E12" s="315" t="s">
        <v>83</v>
      </c>
      <c r="F12" s="315"/>
      <c r="G12" s="315"/>
      <c r="H12" s="63"/>
      <c r="I12" s="76"/>
      <c r="J12" s="76"/>
      <c r="K12" s="76"/>
      <c r="L12" s="76"/>
      <c r="M12" s="76"/>
      <c r="N12" s="76"/>
      <c r="O12" s="76"/>
      <c r="P12" s="77"/>
    </row>
    <row r="13" spans="2:16" ht="12.75">
      <c r="B13" s="75"/>
      <c r="C13" s="76"/>
      <c r="D13" s="64" t="s">
        <v>112</v>
      </c>
      <c r="E13" s="315" t="s">
        <v>123</v>
      </c>
      <c r="F13" s="315"/>
      <c r="G13" s="315"/>
      <c r="H13" s="63"/>
      <c r="I13" s="76"/>
      <c r="J13" s="76"/>
      <c r="K13" s="76"/>
      <c r="L13" s="76"/>
      <c r="M13" s="76"/>
      <c r="N13" s="76"/>
      <c r="O13" s="76"/>
      <c r="P13" s="77"/>
    </row>
    <row r="14" spans="2:16" ht="12.75">
      <c r="B14" s="75"/>
      <c r="C14" s="76"/>
      <c r="D14" s="65" t="s">
        <v>113</v>
      </c>
      <c r="E14" s="316" t="s">
        <v>99</v>
      </c>
      <c r="F14" s="316"/>
      <c r="G14" s="316"/>
      <c r="H14" s="66"/>
      <c r="I14" s="76"/>
      <c r="J14" s="76"/>
      <c r="K14" s="76"/>
      <c r="L14" s="76"/>
      <c r="M14" s="76"/>
      <c r="N14" s="76"/>
      <c r="O14" s="76"/>
      <c r="P14" s="77"/>
    </row>
    <row r="15" spans="2:16" ht="12.75">
      <c r="B15" s="75"/>
      <c r="C15" s="76"/>
      <c r="D15" s="76"/>
      <c r="E15" s="76"/>
      <c r="F15" s="76"/>
      <c r="G15" s="76"/>
      <c r="H15" s="76"/>
      <c r="I15" s="76"/>
      <c r="J15" s="76"/>
      <c r="K15" s="76"/>
      <c r="L15" s="76"/>
      <c r="M15" s="76"/>
      <c r="N15" s="76"/>
      <c r="O15" s="76"/>
      <c r="P15" s="77"/>
    </row>
    <row r="16" spans="2:16" ht="12.75">
      <c r="B16" s="75"/>
      <c r="C16" s="76"/>
      <c r="D16" s="76"/>
      <c r="E16" s="76"/>
      <c r="F16" s="76"/>
      <c r="G16" s="76"/>
      <c r="H16" s="76"/>
      <c r="I16" s="76"/>
      <c r="J16" s="76"/>
      <c r="K16" s="76"/>
      <c r="L16" s="76"/>
      <c r="M16" s="76"/>
      <c r="N16" s="76"/>
      <c r="O16" s="76"/>
      <c r="P16" s="77"/>
    </row>
    <row r="17" spans="2:16" ht="12.75">
      <c r="B17" s="75"/>
      <c r="C17" s="76"/>
      <c r="D17" s="76"/>
      <c r="E17" s="76"/>
      <c r="F17" s="76"/>
      <c r="G17" s="76"/>
      <c r="H17" s="76"/>
      <c r="I17" s="76"/>
      <c r="J17" s="76"/>
      <c r="K17" s="76"/>
      <c r="L17" s="76"/>
      <c r="M17" s="76"/>
      <c r="N17" s="76"/>
      <c r="O17" s="76"/>
      <c r="P17" s="77"/>
    </row>
    <row r="18" spans="2:16" ht="15.75" thickBot="1">
      <c r="B18" s="75"/>
      <c r="C18" s="76"/>
      <c r="D18" s="67" t="s">
        <v>115</v>
      </c>
      <c r="E18" s="68"/>
      <c r="F18" s="68"/>
      <c r="G18" s="68"/>
      <c r="H18" s="69"/>
      <c r="I18" s="76"/>
      <c r="J18" s="76"/>
      <c r="K18" s="76"/>
      <c r="L18" s="76"/>
      <c r="M18" s="76"/>
      <c r="N18" s="76"/>
      <c r="O18" s="76"/>
      <c r="P18" s="77"/>
    </row>
    <row r="19" spans="2:16" ht="7.5" customHeight="1" thickTop="1">
      <c r="B19" s="75"/>
      <c r="C19" s="76"/>
      <c r="D19" s="47"/>
      <c r="E19" s="48"/>
      <c r="F19" s="48"/>
      <c r="G19" s="48"/>
      <c r="H19" s="49"/>
      <c r="I19" s="76"/>
      <c r="J19" s="76"/>
      <c r="K19" s="76"/>
      <c r="L19" s="76"/>
      <c r="M19" s="76"/>
      <c r="N19" s="76"/>
      <c r="O19" s="76"/>
      <c r="P19" s="77"/>
    </row>
    <row r="20" spans="2:16" ht="12.75">
      <c r="B20" s="75"/>
      <c r="C20" s="76"/>
      <c r="D20" s="64" t="s">
        <v>25</v>
      </c>
      <c r="E20" s="313"/>
      <c r="F20" s="313"/>
      <c r="G20" s="313"/>
      <c r="H20" s="49"/>
      <c r="I20" s="76"/>
      <c r="J20" s="76"/>
      <c r="K20" s="76"/>
      <c r="L20" s="76"/>
      <c r="M20" s="76"/>
      <c r="N20" s="76"/>
      <c r="O20" s="76"/>
      <c r="P20" s="77"/>
    </row>
    <row r="21" spans="2:16" ht="12.75">
      <c r="B21" s="75"/>
      <c r="C21" s="76"/>
      <c r="D21" s="64" t="s">
        <v>26</v>
      </c>
      <c r="E21" s="313"/>
      <c r="F21" s="313"/>
      <c r="G21" s="313"/>
      <c r="H21" s="49"/>
      <c r="I21" s="76"/>
      <c r="J21" s="76"/>
      <c r="K21" s="76"/>
      <c r="L21" s="76"/>
      <c r="M21" s="76"/>
      <c r="N21" s="76"/>
      <c r="O21" s="76"/>
      <c r="P21" s="77"/>
    </row>
    <row r="22" spans="2:16" ht="12.75">
      <c r="B22" s="75"/>
      <c r="C22" s="76"/>
      <c r="D22" s="64" t="s">
        <v>31</v>
      </c>
      <c r="E22" s="313"/>
      <c r="F22" s="313"/>
      <c r="G22" s="313"/>
      <c r="H22" s="49"/>
      <c r="I22" s="76"/>
      <c r="J22" s="76"/>
      <c r="K22" s="76"/>
      <c r="L22" s="76"/>
      <c r="M22" s="76"/>
      <c r="N22" s="76"/>
      <c r="O22" s="76"/>
      <c r="P22" s="77"/>
    </row>
    <row r="23" spans="2:16" ht="12.75">
      <c r="B23" s="75"/>
      <c r="C23" s="76"/>
      <c r="D23" s="64" t="s">
        <v>36</v>
      </c>
      <c r="E23" s="313"/>
      <c r="F23" s="313"/>
      <c r="G23" s="313"/>
      <c r="H23" s="49"/>
      <c r="I23" s="76"/>
      <c r="J23" s="76"/>
      <c r="K23" s="76"/>
      <c r="L23" s="76"/>
      <c r="M23" s="76"/>
      <c r="N23" s="76"/>
      <c r="O23" s="76"/>
      <c r="P23" s="77"/>
    </row>
    <row r="24" spans="2:16" ht="12.75">
      <c r="B24" s="75"/>
      <c r="C24" s="76"/>
      <c r="D24" s="65" t="s">
        <v>41</v>
      </c>
      <c r="E24" s="317"/>
      <c r="F24" s="317"/>
      <c r="G24" s="317"/>
      <c r="H24" s="58"/>
      <c r="I24" s="76"/>
      <c r="J24" s="76"/>
      <c r="K24" s="76"/>
      <c r="L24" s="76"/>
      <c r="M24" s="76"/>
      <c r="N24" s="76"/>
      <c r="O24" s="76"/>
      <c r="P24" s="77"/>
    </row>
    <row r="25" spans="2:16" ht="12.75">
      <c r="B25" s="75"/>
      <c r="C25" s="76"/>
      <c r="D25" s="76"/>
      <c r="E25" s="76"/>
      <c r="F25" s="76"/>
      <c r="G25" s="76"/>
      <c r="H25" s="76"/>
      <c r="I25" s="76"/>
      <c r="J25" s="76"/>
      <c r="K25" s="76"/>
      <c r="L25" s="76"/>
      <c r="M25" s="76"/>
      <c r="N25" s="76"/>
      <c r="O25" s="76"/>
      <c r="P25" s="77"/>
    </row>
    <row r="26" spans="2:16" ht="12.75">
      <c r="B26" s="75"/>
      <c r="C26" s="76"/>
      <c r="D26" s="76"/>
      <c r="E26" s="76"/>
      <c r="F26" s="76"/>
      <c r="G26" s="76"/>
      <c r="H26" s="76"/>
      <c r="I26" s="76"/>
      <c r="J26" s="76"/>
      <c r="K26" s="76"/>
      <c r="L26" s="76"/>
      <c r="M26" s="76"/>
      <c r="N26" s="76"/>
      <c r="O26" s="76"/>
      <c r="P26" s="77"/>
    </row>
    <row r="27" spans="2:16" ht="12.75">
      <c r="B27" s="75"/>
      <c r="C27" s="76"/>
      <c r="D27" s="76"/>
      <c r="E27" s="76"/>
      <c r="F27" s="76"/>
      <c r="G27" s="76"/>
      <c r="H27" s="76"/>
      <c r="I27" s="76"/>
      <c r="J27" s="76"/>
      <c r="K27" s="76"/>
      <c r="L27" s="76"/>
      <c r="M27" s="76"/>
      <c r="N27" s="76"/>
      <c r="O27" s="76"/>
      <c r="P27" s="77"/>
    </row>
    <row r="28" spans="2:16" ht="15.75" thickBot="1">
      <c r="B28" s="75"/>
      <c r="C28" s="76"/>
      <c r="D28" s="67" t="s">
        <v>98</v>
      </c>
      <c r="E28" s="68"/>
      <c r="F28" s="68"/>
      <c r="G28" s="68"/>
      <c r="H28" s="69"/>
      <c r="I28" s="76"/>
      <c r="J28" s="76"/>
      <c r="K28" s="76"/>
      <c r="L28" s="76"/>
      <c r="M28" s="76"/>
      <c r="N28" s="76"/>
      <c r="O28" s="76"/>
      <c r="P28" s="77"/>
    </row>
    <row r="29" spans="2:16" ht="7.5" customHeight="1" thickTop="1">
      <c r="B29" s="75"/>
      <c r="C29" s="76"/>
      <c r="D29" s="47"/>
      <c r="E29" s="48"/>
      <c r="F29" s="48"/>
      <c r="G29" s="48"/>
      <c r="H29" s="49"/>
      <c r="I29" s="76"/>
      <c r="J29" s="76"/>
      <c r="K29" s="76"/>
      <c r="L29" s="76"/>
      <c r="M29" s="76"/>
      <c r="N29" s="76"/>
      <c r="O29" s="76"/>
      <c r="P29" s="77"/>
    </row>
    <row r="30" spans="2:16" ht="12.75">
      <c r="B30" s="75"/>
      <c r="C30" s="76"/>
      <c r="D30" s="64" t="s">
        <v>25</v>
      </c>
      <c r="E30" s="313"/>
      <c r="F30" s="313"/>
      <c r="G30" s="313"/>
      <c r="H30" s="49"/>
      <c r="I30" s="76"/>
      <c r="J30" s="76"/>
      <c r="K30" s="76"/>
      <c r="L30" s="76"/>
      <c r="M30" s="76"/>
      <c r="N30" s="76"/>
      <c r="O30" s="76"/>
      <c r="P30" s="77"/>
    </row>
    <row r="31" spans="2:16" ht="12.75">
      <c r="B31" s="75"/>
      <c r="C31" s="76"/>
      <c r="D31" s="64" t="s">
        <v>26</v>
      </c>
      <c r="E31" s="313"/>
      <c r="F31" s="313"/>
      <c r="G31" s="313"/>
      <c r="H31" s="49"/>
      <c r="I31" s="76"/>
      <c r="J31" s="76"/>
      <c r="K31" s="76"/>
      <c r="L31" s="76"/>
      <c r="M31" s="76"/>
      <c r="N31" s="76"/>
      <c r="O31" s="76"/>
      <c r="P31" s="77"/>
    </row>
    <row r="32" spans="2:16" ht="12.75">
      <c r="B32" s="75"/>
      <c r="C32" s="76"/>
      <c r="D32" s="64" t="s">
        <v>31</v>
      </c>
      <c r="E32" s="313"/>
      <c r="F32" s="313"/>
      <c r="G32" s="313"/>
      <c r="H32" s="49"/>
      <c r="I32" s="76"/>
      <c r="J32" s="76"/>
      <c r="K32" s="76"/>
      <c r="L32" s="76"/>
      <c r="M32" s="76"/>
      <c r="N32" s="76"/>
      <c r="O32" s="76"/>
      <c r="P32" s="77"/>
    </row>
    <row r="33" spans="2:16" ht="12.75">
      <c r="B33" s="75"/>
      <c r="C33" s="76"/>
      <c r="D33" s="64" t="s">
        <v>36</v>
      </c>
      <c r="E33" s="313"/>
      <c r="F33" s="313"/>
      <c r="G33" s="313"/>
      <c r="H33" s="49"/>
      <c r="I33" s="76"/>
      <c r="J33" s="76"/>
      <c r="K33" s="76"/>
      <c r="L33" s="76"/>
      <c r="M33" s="76"/>
      <c r="N33" s="76"/>
      <c r="O33" s="76"/>
      <c r="P33" s="77"/>
    </row>
    <row r="34" spans="2:16" ht="12.75">
      <c r="B34" s="75"/>
      <c r="C34" s="76"/>
      <c r="D34" s="65" t="s">
        <v>41</v>
      </c>
      <c r="E34" s="317"/>
      <c r="F34" s="317"/>
      <c r="G34" s="317"/>
      <c r="H34" s="58"/>
      <c r="I34" s="76"/>
      <c r="J34" s="76"/>
      <c r="K34" s="76"/>
      <c r="L34" s="76"/>
      <c r="M34" s="76"/>
      <c r="N34" s="76"/>
      <c r="O34" s="76"/>
      <c r="P34" s="77"/>
    </row>
    <row r="35" spans="2:16" ht="18.75" customHeight="1">
      <c r="B35" s="75"/>
      <c r="C35" s="76"/>
      <c r="D35" s="76"/>
      <c r="E35" s="76"/>
      <c r="F35" s="76"/>
      <c r="G35" s="76"/>
      <c r="H35" s="76"/>
      <c r="I35" s="76"/>
      <c r="J35" s="76"/>
      <c r="K35" s="76"/>
      <c r="L35" s="76"/>
      <c r="M35" s="76"/>
      <c r="N35" s="76"/>
      <c r="O35" s="76"/>
      <c r="P35" s="77"/>
    </row>
    <row r="36" spans="2:16" ht="18.75" customHeight="1" thickBot="1">
      <c r="B36" s="78"/>
      <c r="C36" s="79"/>
      <c r="D36" s="79"/>
      <c r="E36" s="79"/>
      <c r="F36" s="79"/>
      <c r="G36" s="79"/>
      <c r="H36" s="79"/>
      <c r="I36" s="79"/>
      <c r="J36" s="79"/>
      <c r="K36" s="79"/>
      <c r="L36" s="79"/>
      <c r="M36" s="79"/>
      <c r="N36" s="79"/>
      <c r="O36" s="79"/>
      <c r="P36" s="80"/>
    </row>
  </sheetData>
  <sheetProtection/>
  <mergeCells count="18">
    <mergeCell ref="E31:G31"/>
    <mergeCell ref="E32:G32"/>
    <mergeCell ref="E33:G33"/>
    <mergeCell ref="E34:G34"/>
    <mergeCell ref="E24:G24"/>
    <mergeCell ref="E23:G23"/>
    <mergeCell ref="E12:G12"/>
    <mergeCell ref="E13:G13"/>
    <mergeCell ref="E14:G14"/>
    <mergeCell ref="E20:G20"/>
    <mergeCell ref="E30:G30"/>
    <mergeCell ref="E21:G21"/>
    <mergeCell ref="E22:G22"/>
    <mergeCell ref="C3:O3"/>
    <mergeCell ref="E8:G8"/>
    <mergeCell ref="E9:G9"/>
    <mergeCell ref="E10:G10"/>
    <mergeCell ref="E11:G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DaimlerChrysler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onieman</dc:creator>
  <cp:keywords/>
  <dc:description/>
  <cp:lastModifiedBy>Roth, Birgit</cp:lastModifiedBy>
  <cp:lastPrinted>2017-09-22T08:12:28Z</cp:lastPrinted>
  <dcterms:created xsi:type="dcterms:W3CDTF">2006-04-13T14:37:39Z</dcterms:created>
  <dcterms:modified xsi:type="dcterms:W3CDTF">2017-12-14T08:34:42Z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