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DieseArbeitsmappe"/>
  <mc:AlternateContent xmlns:mc="http://schemas.openxmlformats.org/markup-compatibility/2006">
    <mc:Choice Requires="x15">
      <x15ac:absPath xmlns:x15ac="http://schemas.microsoft.com/office/spreadsheetml/2010/11/ac" url="T:\Sportarten\Faustball\Halle 17 18\"/>
    </mc:Choice>
  </mc:AlternateContent>
  <bookViews>
    <workbookView xWindow="0" yWindow="0" windowWidth="28800" windowHeight="12345" tabRatio="889" activeTab="9"/>
  </bookViews>
  <sheets>
    <sheet name="Ausschreibung" sheetId="37" r:id="rId1"/>
    <sheet name="Spielplan" sheetId="66" r:id="rId2"/>
    <sheet name="Checkliste" sheetId="22" r:id="rId3"/>
    <sheet name="Kontaktadressen" sheetId="84" r:id="rId4"/>
    <sheet name="Vorrunde GR A" sheetId="67" r:id="rId5"/>
    <sheet name="Vorrunde GR B" sheetId="68" r:id="rId6"/>
    <sheet name="Vorrunde GR C" sheetId="69" r:id="rId7"/>
    <sheet name="Vorrunde GR D" sheetId="70" r:id="rId8"/>
    <sheet name="Vorrunde GR E" sheetId="71" r:id="rId9"/>
    <sheet name="Hoffn.-Runde" sheetId="72" r:id="rId10"/>
    <sheet name="ZR1" sheetId="73" r:id="rId11"/>
    <sheet name="ZR2" sheetId="74" r:id="rId12"/>
    <sheet name="BZM Süd" sheetId="81" r:id="rId13"/>
    <sheet name="BZM Mitte" sheetId="82" r:id="rId14"/>
    <sheet name="BZM Nord" sheetId="83" r:id="rId15"/>
    <sheet name="LLM" sheetId="77" r:id="rId16"/>
    <sheet name="WM" sheetId="78" r:id="rId17"/>
    <sheet name="Ergebnis_Tabellen" sheetId="19" r:id="rId18"/>
  </sheets>
  <definedNames>
    <definedName name="_xlnm._FilterDatabase" localSheetId="3" hidden="1">Kontaktadressen!$A$1:$A$88</definedName>
    <definedName name="_xlnm.Print_Area" localSheetId="0">Ausschreibung!$A$1:$C$37</definedName>
    <definedName name="_xlnm.Print_Area" localSheetId="3">Kontaktadressen!$B$1:$Q$86</definedName>
    <definedName name="_xlnm.Print_Area" localSheetId="1">Spielplan!$A$1:$O$51</definedName>
    <definedName name="_xlnm.Print_Titles" localSheetId="3">Kontaktadressen!$1:$1</definedName>
  </definedNames>
  <calcPr calcId="162913"/>
</workbook>
</file>

<file path=xl/calcChain.xml><?xml version="1.0" encoding="utf-8"?>
<calcChain xmlns="http://schemas.openxmlformats.org/spreadsheetml/2006/main">
  <c r="T55" i="83" l="1"/>
  <c r="V55" i="83" s="1"/>
  <c r="R55" i="83"/>
  <c r="U55" i="83" s="1"/>
  <c r="M55" i="83"/>
  <c r="E55" i="83"/>
  <c r="C55" i="83"/>
  <c r="T54" i="83"/>
  <c r="V54" i="83" s="1"/>
  <c r="R54" i="83"/>
  <c r="M54" i="83"/>
  <c r="E54" i="83"/>
  <c r="C54" i="83"/>
  <c r="V53" i="83"/>
  <c r="U53" i="83"/>
  <c r="T52" i="83"/>
  <c r="V52" i="83" s="1"/>
  <c r="R52" i="83"/>
  <c r="M52" i="83"/>
  <c r="E52" i="83"/>
  <c r="C52" i="83"/>
  <c r="T51" i="83"/>
  <c r="V51" i="83" s="1"/>
  <c r="R51" i="83"/>
  <c r="U51" i="83" s="1"/>
  <c r="M51" i="83"/>
  <c r="E51" i="83"/>
  <c r="C51" i="83"/>
  <c r="V50" i="83"/>
  <c r="U50" i="83"/>
  <c r="T49" i="83"/>
  <c r="R49" i="83"/>
  <c r="U49" i="83" s="1"/>
  <c r="M49" i="83"/>
  <c r="E49" i="83"/>
  <c r="C49" i="83"/>
  <c r="T48" i="83"/>
  <c r="V48" i="83" s="1"/>
  <c r="R48" i="83"/>
  <c r="M48" i="83"/>
  <c r="E48" i="83"/>
  <c r="C48" i="83"/>
  <c r="V47" i="83"/>
  <c r="U47" i="83"/>
  <c r="T46" i="83"/>
  <c r="V46" i="83" s="1"/>
  <c r="R46" i="83"/>
  <c r="U46" i="83" s="1"/>
  <c r="M46" i="83"/>
  <c r="E46" i="83"/>
  <c r="C46" i="83"/>
  <c r="T45" i="83"/>
  <c r="V45" i="83" s="1"/>
  <c r="R45" i="83"/>
  <c r="U45" i="83" s="1"/>
  <c r="M45" i="83"/>
  <c r="E45" i="83"/>
  <c r="C45" i="83"/>
  <c r="V44" i="83"/>
  <c r="U44" i="83"/>
  <c r="T43" i="83"/>
  <c r="R43" i="83"/>
  <c r="U43" i="83" s="1"/>
  <c r="M43" i="83"/>
  <c r="E43" i="83"/>
  <c r="C43" i="83"/>
  <c r="T42" i="83"/>
  <c r="V42" i="83" s="1"/>
  <c r="R42" i="83"/>
  <c r="M42" i="83"/>
  <c r="E42" i="83"/>
  <c r="C42" i="83"/>
  <c r="A42" i="83"/>
  <c r="V41" i="83"/>
  <c r="U41" i="83"/>
  <c r="V40" i="83"/>
  <c r="U40" i="83"/>
  <c r="V39" i="83"/>
  <c r="U39" i="83"/>
  <c r="V38" i="83"/>
  <c r="U38" i="83"/>
  <c r="V37" i="83"/>
  <c r="U37" i="83"/>
  <c r="V36" i="83"/>
  <c r="U36" i="83"/>
  <c r="V35" i="83"/>
  <c r="U35" i="83"/>
  <c r="V34" i="83"/>
  <c r="U34" i="83"/>
  <c r="V33" i="83"/>
  <c r="U33" i="83"/>
  <c r="V32" i="83"/>
  <c r="U32" i="83"/>
  <c r="T31" i="83"/>
  <c r="V31" i="83" s="1"/>
  <c r="R31" i="83"/>
  <c r="U31" i="83" s="1"/>
  <c r="M31" i="83"/>
  <c r="E31" i="83"/>
  <c r="C31" i="83"/>
  <c r="T30" i="83"/>
  <c r="V30" i="83" s="1"/>
  <c r="R30" i="83"/>
  <c r="M30" i="83"/>
  <c r="E30" i="83"/>
  <c r="C30" i="83"/>
  <c r="V29" i="83"/>
  <c r="U29" i="83"/>
  <c r="T28" i="83"/>
  <c r="V28" i="83" s="1"/>
  <c r="R28" i="83"/>
  <c r="M28" i="83"/>
  <c r="E28" i="83"/>
  <c r="C28" i="83"/>
  <c r="T27" i="83"/>
  <c r="R27" i="83"/>
  <c r="U27" i="83" s="1"/>
  <c r="M27" i="83"/>
  <c r="E27" i="83"/>
  <c r="C27" i="83"/>
  <c r="V26" i="83"/>
  <c r="U26" i="83"/>
  <c r="T25" i="83"/>
  <c r="V25" i="83" s="1"/>
  <c r="R25" i="83"/>
  <c r="U25" i="83" s="1"/>
  <c r="M25" i="83"/>
  <c r="E25" i="83"/>
  <c r="C25" i="83"/>
  <c r="T24" i="83"/>
  <c r="V24" i="83" s="1"/>
  <c r="R24" i="83"/>
  <c r="M24" i="83"/>
  <c r="E24" i="83"/>
  <c r="C24" i="83"/>
  <c r="V23" i="83"/>
  <c r="U23" i="83"/>
  <c r="T22" i="83"/>
  <c r="V22" i="83" s="1"/>
  <c r="R22" i="83"/>
  <c r="M22" i="83"/>
  <c r="E22" i="83"/>
  <c r="C22" i="83"/>
  <c r="T21" i="83"/>
  <c r="V21" i="83" s="1"/>
  <c r="R21" i="83"/>
  <c r="U21" i="83" s="1"/>
  <c r="M21" i="83"/>
  <c r="E21" i="83"/>
  <c r="C21" i="83"/>
  <c r="V20" i="83"/>
  <c r="U20" i="83"/>
  <c r="T19" i="83"/>
  <c r="V19" i="83" s="1"/>
  <c r="R19" i="83"/>
  <c r="U19" i="83" s="1"/>
  <c r="M19" i="83"/>
  <c r="E19" i="83"/>
  <c r="C19" i="83"/>
  <c r="T18" i="83"/>
  <c r="V18" i="83" s="1"/>
  <c r="R18" i="83"/>
  <c r="M18" i="83"/>
  <c r="E18" i="83"/>
  <c r="C18" i="83"/>
  <c r="A18" i="83"/>
  <c r="P6" i="83"/>
  <c r="N6" i="83"/>
  <c r="K6" i="83"/>
  <c r="I6" i="83"/>
  <c r="G6" i="83"/>
  <c r="E6" i="83"/>
  <c r="P5" i="83"/>
  <c r="N5" i="83"/>
  <c r="K5" i="83"/>
  <c r="I5" i="83"/>
  <c r="G5" i="83"/>
  <c r="E5" i="83"/>
  <c r="D5" i="83"/>
  <c r="P4" i="83"/>
  <c r="N4" i="83"/>
  <c r="K4" i="83"/>
  <c r="J4" i="83"/>
  <c r="I4" i="83"/>
  <c r="H4" i="83"/>
  <c r="F4" i="83"/>
  <c r="E4" i="83"/>
  <c r="D4" i="83"/>
  <c r="P3" i="83"/>
  <c r="N3" i="83"/>
  <c r="J3" i="83"/>
  <c r="I3" i="83"/>
  <c r="H3" i="83"/>
  <c r="G3" i="83"/>
  <c r="E3" i="83"/>
  <c r="D3" i="83"/>
  <c r="R2" i="83"/>
  <c r="P2" i="83"/>
  <c r="N2" i="83"/>
  <c r="N7" i="83" s="1"/>
  <c r="K2" i="83"/>
  <c r="I2" i="83"/>
  <c r="H2" i="83"/>
  <c r="F2" i="83"/>
  <c r="E2" i="83"/>
  <c r="T55" i="82"/>
  <c r="V55" i="82" s="1"/>
  <c r="R55" i="82"/>
  <c r="M55" i="82"/>
  <c r="E55" i="82"/>
  <c r="C55" i="82"/>
  <c r="T54" i="82"/>
  <c r="V54" i="82" s="1"/>
  <c r="R54" i="82"/>
  <c r="U54" i="82" s="1"/>
  <c r="M54" i="82"/>
  <c r="E54" i="82"/>
  <c r="C54" i="82"/>
  <c r="V53" i="82"/>
  <c r="U53" i="82"/>
  <c r="T52" i="82"/>
  <c r="V52" i="82" s="1"/>
  <c r="R52" i="82"/>
  <c r="U52" i="82" s="1"/>
  <c r="M52" i="82"/>
  <c r="E52" i="82"/>
  <c r="C52" i="82"/>
  <c r="T51" i="82"/>
  <c r="V51" i="82" s="1"/>
  <c r="R51" i="82"/>
  <c r="J4" i="82" s="1"/>
  <c r="M51" i="82"/>
  <c r="E51" i="82"/>
  <c r="C51" i="82"/>
  <c r="V50" i="82"/>
  <c r="U50" i="82"/>
  <c r="T49" i="82"/>
  <c r="J5" i="82" s="1"/>
  <c r="R49" i="82"/>
  <c r="U49" i="82" s="1"/>
  <c r="M49" i="82"/>
  <c r="E49" i="82"/>
  <c r="C49" i="82"/>
  <c r="T48" i="82"/>
  <c r="V48" i="82" s="1"/>
  <c r="R48" i="82"/>
  <c r="J6" i="82" s="1"/>
  <c r="M48" i="82"/>
  <c r="E48" i="82"/>
  <c r="C48" i="82"/>
  <c r="V47" i="82"/>
  <c r="U47" i="82"/>
  <c r="T46" i="82"/>
  <c r="H2" i="82" s="1"/>
  <c r="R46" i="82"/>
  <c r="U46" i="82" s="1"/>
  <c r="M46" i="82"/>
  <c r="E46" i="82"/>
  <c r="C46" i="82"/>
  <c r="T45" i="82"/>
  <c r="V45" i="82" s="1"/>
  <c r="R45" i="82"/>
  <c r="M45" i="82"/>
  <c r="E45" i="82"/>
  <c r="C45" i="82"/>
  <c r="V44" i="82"/>
  <c r="U44" i="82"/>
  <c r="T43" i="82"/>
  <c r="H5" i="82" s="1"/>
  <c r="R43" i="82"/>
  <c r="M43" i="82"/>
  <c r="E43" i="82"/>
  <c r="C43" i="82"/>
  <c r="T42" i="82"/>
  <c r="V42" i="82" s="1"/>
  <c r="R42" i="82"/>
  <c r="H6" i="82" s="1"/>
  <c r="M42" i="82"/>
  <c r="E42" i="82"/>
  <c r="C42" i="82"/>
  <c r="A42" i="82"/>
  <c r="V41" i="82"/>
  <c r="U41" i="82"/>
  <c r="V40" i="82"/>
  <c r="U40" i="82"/>
  <c r="V39" i="82"/>
  <c r="U39" i="82"/>
  <c r="V38" i="82"/>
  <c r="U38" i="82"/>
  <c r="V37" i="82"/>
  <c r="U37" i="82"/>
  <c r="V36" i="82"/>
  <c r="U36" i="82"/>
  <c r="V35" i="82"/>
  <c r="U35" i="82"/>
  <c r="V34" i="82"/>
  <c r="U34" i="82"/>
  <c r="V33" i="82"/>
  <c r="U33" i="82"/>
  <c r="V32" i="82"/>
  <c r="U32" i="82"/>
  <c r="T31" i="82"/>
  <c r="V31" i="82" s="1"/>
  <c r="R31" i="82"/>
  <c r="M31" i="82"/>
  <c r="E31" i="82"/>
  <c r="C31" i="82"/>
  <c r="T30" i="82"/>
  <c r="R30" i="82"/>
  <c r="U30" i="82" s="1"/>
  <c r="M30" i="82"/>
  <c r="E30" i="82"/>
  <c r="C30" i="82"/>
  <c r="V29" i="82"/>
  <c r="U29" i="82"/>
  <c r="T28" i="82"/>
  <c r="V28" i="82" s="1"/>
  <c r="R28" i="82"/>
  <c r="U28" i="82" s="1"/>
  <c r="M28" i="82"/>
  <c r="E28" i="82"/>
  <c r="C28" i="82"/>
  <c r="T27" i="82"/>
  <c r="F5" i="82" s="1"/>
  <c r="R27" i="82"/>
  <c r="M27" i="82"/>
  <c r="E27" i="82"/>
  <c r="C27" i="82"/>
  <c r="V26" i="82"/>
  <c r="U26" i="82"/>
  <c r="T25" i="82"/>
  <c r="V25" i="82" s="1"/>
  <c r="R25" i="82"/>
  <c r="U25" i="82" s="1"/>
  <c r="M25" i="82"/>
  <c r="E25" i="82"/>
  <c r="C25" i="82"/>
  <c r="T24" i="82"/>
  <c r="V24" i="82" s="1"/>
  <c r="R24" i="82"/>
  <c r="U24" i="82" s="1"/>
  <c r="M24" i="82"/>
  <c r="E24" i="82"/>
  <c r="C24" i="82"/>
  <c r="V23" i="82"/>
  <c r="U23" i="82"/>
  <c r="T22" i="82"/>
  <c r="V22" i="82" s="1"/>
  <c r="R22" i="82"/>
  <c r="D6" i="82" s="1"/>
  <c r="M22" i="82"/>
  <c r="E22" i="82"/>
  <c r="C22" i="82"/>
  <c r="T21" i="82"/>
  <c r="V21" i="82" s="1"/>
  <c r="R21" i="82"/>
  <c r="M21" i="82"/>
  <c r="E21" i="82"/>
  <c r="C21" i="82"/>
  <c r="V20" i="82"/>
  <c r="U20" i="82"/>
  <c r="T19" i="82"/>
  <c r="V19" i="82" s="1"/>
  <c r="R19" i="82"/>
  <c r="D4" i="82" s="1"/>
  <c r="M19" i="82"/>
  <c r="E19" i="82"/>
  <c r="C19" i="82"/>
  <c r="T18" i="82"/>
  <c r="D3" i="82" s="1"/>
  <c r="R18" i="82"/>
  <c r="U18" i="82" s="1"/>
  <c r="M18" i="82"/>
  <c r="E18" i="82"/>
  <c r="C18" i="82"/>
  <c r="A18" i="82"/>
  <c r="T6" i="82"/>
  <c r="P6" i="82"/>
  <c r="N6" i="82"/>
  <c r="I6" i="82"/>
  <c r="E6" i="82"/>
  <c r="R5" i="82"/>
  <c r="P5" i="82"/>
  <c r="N5" i="82"/>
  <c r="D5" i="82"/>
  <c r="R4" i="82"/>
  <c r="P4" i="82"/>
  <c r="N4" i="82"/>
  <c r="K4" i="82"/>
  <c r="I4" i="82"/>
  <c r="H4" i="82"/>
  <c r="G4" i="82"/>
  <c r="F4" i="82"/>
  <c r="E4" i="82"/>
  <c r="R3" i="82"/>
  <c r="P3" i="82"/>
  <c r="N3" i="82"/>
  <c r="K3" i="82"/>
  <c r="J3" i="82"/>
  <c r="I3" i="82"/>
  <c r="G3" i="82"/>
  <c r="F3" i="82"/>
  <c r="T2" i="82"/>
  <c r="P2" i="82"/>
  <c r="P7" i="82" s="1"/>
  <c r="N2" i="82"/>
  <c r="K2" i="82"/>
  <c r="J2" i="82"/>
  <c r="I2" i="82"/>
  <c r="G2" i="82"/>
  <c r="F2" i="82"/>
  <c r="E2" i="82"/>
  <c r="D2" i="82"/>
  <c r="T55" i="81"/>
  <c r="V55" i="81"/>
  <c r="R55" i="81"/>
  <c r="U55" i="81"/>
  <c r="M55" i="81"/>
  <c r="E55" i="81"/>
  <c r="C55" i="81"/>
  <c r="T54" i="81"/>
  <c r="R54" i="81"/>
  <c r="U54" i="81" s="1"/>
  <c r="M54" i="81"/>
  <c r="E54" i="81"/>
  <c r="C54" i="81"/>
  <c r="V53" i="81"/>
  <c r="U53" i="81"/>
  <c r="T52" i="81"/>
  <c r="V52" i="81"/>
  <c r="R52" i="81"/>
  <c r="U52" i="81"/>
  <c r="M52" i="81"/>
  <c r="E52" i="81"/>
  <c r="C52" i="81"/>
  <c r="T51" i="81"/>
  <c r="V51" i="81" s="1"/>
  <c r="R51" i="81"/>
  <c r="U51" i="81" s="1"/>
  <c r="M51" i="81"/>
  <c r="E51" i="81"/>
  <c r="C51" i="81"/>
  <c r="V50" i="81"/>
  <c r="U50" i="81"/>
  <c r="T49" i="81"/>
  <c r="V49" i="81"/>
  <c r="R49" i="81"/>
  <c r="U49" i="81"/>
  <c r="M49" i="81"/>
  <c r="E49" i="81"/>
  <c r="C49" i="81"/>
  <c r="T48" i="81"/>
  <c r="V48" i="81" s="1"/>
  <c r="R48" i="81"/>
  <c r="U48" i="81" s="1"/>
  <c r="M48" i="81"/>
  <c r="E48" i="81"/>
  <c r="C48" i="81"/>
  <c r="V47" i="81"/>
  <c r="U47" i="81"/>
  <c r="T46" i="81"/>
  <c r="V46" i="81"/>
  <c r="R46" i="81"/>
  <c r="U46" i="81"/>
  <c r="M46" i="81"/>
  <c r="E46" i="81"/>
  <c r="C46" i="81"/>
  <c r="T45" i="81"/>
  <c r="V45" i="81" s="1"/>
  <c r="R45" i="81"/>
  <c r="U45" i="81" s="1"/>
  <c r="M45" i="81"/>
  <c r="E45" i="81"/>
  <c r="C45" i="81"/>
  <c r="V44" i="81"/>
  <c r="U44" i="81"/>
  <c r="T43" i="81"/>
  <c r="V43" i="81"/>
  <c r="R43" i="81"/>
  <c r="U43" i="81"/>
  <c r="M43" i="81"/>
  <c r="E43" i="81"/>
  <c r="C43" i="81"/>
  <c r="T42" i="81"/>
  <c r="R42" i="81"/>
  <c r="U42" i="81" s="1"/>
  <c r="M42" i="81"/>
  <c r="E42" i="81"/>
  <c r="C42" i="81"/>
  <c r="A42" i="81"/>
  <c r="V41" i="81"/>
  <c r="U41" i="81"/>
  <c r="V40" i="81"/>
  <c r="U40" i="81"/>
  <c r="V39" i="81"/>
  <c r="U39" i="81"/>
  <c r="V38" i="81"/>
  <c r="U38" i="81"/>
  <c r="V37" i="81"/>
  <c r="U37" i="81"/>
  <c r="V36" i="81"/>
  <c r="U36" i="81"/>
  <c r="V35" i="81"/>
  <c r="U35" i="81"/>
  <c r="V34" i="81"/>
  <c r="U34" i="81"/>
  <c r="V33" i="81"/>
  <c r="U33" i="81"/>
  <c r="V32" i="81"/>
  <c r="U32" i="81"/>
  <c r="T31" i="81"/>
  <c r="V31" i="81" s="1"/>
  <c r="R31" i="81"/>
  <c r="U31" i="81" s="1"/>
  <c r="M31" i="81"/>
  <c r="E31" i="81"/>
  <c r="C31" i="81"/>
  <c r="T30" i="81"/>
  <c r="V30" i="81"/>
  <c r="R30" i="81"/>
  <c r="U30" i="81"/>
  <c r="M30" i="81"/>
  <c r="E30" i="81"/>
  <c r="C30" i="81"/>
  <c r="V29" i="81"/>
  <c r="U29" i="81"/>
  <c r="T28" i="81"/>
  <c r="R28" i="81"/>
  <c r="U28" i="81" s="1"/>
  <c r="M28" i="81"/>
  <c r="E28" i="81"/>
  <c r="C28" i="81"/>
  <c r="T27" i="81"/>
  <c r="V27" i="81"/>
  <c r="R27" i="81"/>
  <c r="U27" i="81"/>
  <c r="M27" i="81"/>
  <c r="E27" i="81"/>
  <c r="C27" i="81"/>
  <c r="V26" i="81"/>
  <c r="U26" i="81"/>
  <c r="T25" i="81"/>
  <c r="V25" i="81" s="1"/>
  <c r="R25" i="81"/>
  <c r="U25" i="81" s="1"/>
  <c r="M25" i="81"/>
  <c r="E25" i="81"/>
  <c r="C25" i="81"/>
  <c r="T24" i="81"/>
  <c r="V24" i="81"/>
  <c r="R24" i="81"/>
  <c r="U24" i="81"/>
  <c r="M24" i="81"/>
  <c r="E24" i="81"/>
  <c r="C24" i="81"/>
  <c r="V23" i="81"/>
  <c r="U23" i="81"/>
  <c r="T22" i="81"/>
  <c r="V22" i="81" s="1"/>
  <c r="R22" i="81"/>
  <c r="U22" i="81" s="1"/>
  <c r="M22" i="81"/>
  <c r="E22" i="81"/>
  <c r="C22" i="81"/>
  <c r="T21" i="81"/>
  <c r="V21" i="81"/>
  <c r="R21" i="81"/>
  <c r="U21" i="81"/>
  <c r="M21" i="81"/>
  <c r="E21" i="81"/>
  <c r="C21" i="81"/>
  <c r="V20" i="81"/>
  <c r="U20" i="81"/>
  <c r="T19" i="81"/>
  <c r="V19" i="81" s="1"/>
  <c r="R19" i="81"/>
  <c r="U19" i="81" s="1"/>
  <c r="M19" i="81"/>
  <c r="E19" i="81"/>
  <c r="C19" i="81"/>
  <c r="T18" i="81"/>
  <c r="V18" i="81"/>
  <c r="R18" i="81"/>
  <c r="T6" i="81" s="1"/>
  <c r="U18" i="81"/>
  <c r="M18" i="81"/>
  <c r="E18" i="81"/>
  <c r="C18" i="81"/>
  <c r="A18" i="81"/>
  <c r="R6" i="81"/>
  <c r="P6" i="81"/>
  <c r="N6" i="81"/>
  <c r="K6" i="81"/>
  <c r="J6" i="81"/>
  <c r="I6" i="81"/>
  <c r="H6" i="81"/>
  <c r="G6" i="81"/>
  <c r="F6" i="81"/>
  <c r="E6" i="81"/>
  <c r="D6" i="81"/>
  <c r="T5" i="81"/>
  <c r="R5" i="81"/>
  <c r="P5" i="81"/>
  <c r="N5" i="81"/>
  <c r="K5" i="81"/>
  <c r="J5" i="81"/>
  <c r="I5" i="81"/>
  <c r="H5" i="81"/>
  <c r="G5" i="81"/>
  <c r="F5" i="81"/>
  <c r="T4" i="81"/>
  <c r="R4" i="81"/>
  <c r="P4" i="81"/>
  <c r="N4" i="81"/>
  <c r="K4" i="81"/>
  <c r="J4" i="81"/>
  <c r="I4" i="81"/>
  <c r="G4" i="81"/>
  <c r="E4" i="81"/>
  <c r="D4" i="81"/>
  <c r="T3" i="81"/>
  <c r="R3" i="81"/>
  <c r="P3" i="81"/>
  <c r="N3" i="81"/>
  <c r="K3" i="81"/>
  <c r="J3" i="81"/>
  <c r="I3" i="81"/>
  <c r="H3" i="81"/>
  <c r="G3" i="81"/>
  <c r="F3" i="81"/>
  <c r="E3" i="81"/>
  <c r="D3" i="81"/>
  <c r="T2" i="81"/>
  <c r="R2" i="81"/>
  <c r="R7" i="81" s="1"/>
  <c r="P2" i="81"/>
  <c r="P7" i="81" s="1"/>
  <c r="N2" i="81"/>
  <c r="N7" i="81" s="1"/>
  <c r="J2" i="81"/>
  <c r="I2" i="81"/>
  <c r="H2" i="81"/>
  <c r="G2" i="81"/>
  <c r="F2" i="81"/>
  <c r="D2" i="81"/>
  <c r="L42" i="78"/>
  <c r="J42" i="78"/>
  <c r="L39" i="78"/>
  <c r="J39" i="78"/>
  <c r="L36" i="78"/>
  <c r="J36" i="78"/>
  <c r="L32" i="78"/>
  <c r="J32" i="78"/>
  <c r="L29" i="78"/>
  <c r="J29" i="78"/>
  <c r="L27" i="78"/>
  <c r="J27" i="78"/>
  <c r="E27" i="78"/>
  <c r="D27" i="78"/>
  <c r="B27" i="78"/>
  <c r="L26" i="78"/>
  <c r="J26" i="78"/>
  <c r="E26" i="78"/>
  <c r="D26" i="78"/>
  <c r="B26" i="78"/>
  <c r="L24" i="78"/>
  <c r="J24" i="78"/>
  <c r="E24" i="78"/>
  <c r="D24" i="78"/>
  <c r="B24" i="78"/>
  <c r="L23" i="78"/>
  <c r="J23" i="78"/>
  <c r="E23" i="78"/>
  <c r="D23" i="78"/>
  <c r="B23" i="78"/>
  <c r="L21" i="78"/>
  <c r="J21" i="78"/>
  <c r="E21" i="78"/>
  <c r="D21" i="78"/>
  <c r="B21" i="78"/>
  <c r="L20" i="78"/>
  <c r="J20" i="78"/>
  <c r="E20" i="78"/>
  <c r="D20" i="78"/>
  <c r="B20" i="78"/>
  <c r="L42" i="77"/>
  <c r="J42" i="77"/>
  <c r="L39" i="77"/>
  <c r="J39" i="77"/>
  <c r="L36" i="77"/>
  <c r="J36" i="77"/>
  <c r="L32" i="77"/>
  <c r="J32" i="77"/>
  <c r="L29" i="77"/>
  <c r="J29" i="77"/>
  <c r="L27" i="77"/>
  <c r="J27" i="77"/>
  <c r="E27" i="77"/>
  <c r="D27" i="77"/>
  <c r="B27" i="77"/>
  <c r="L26" i="77"/>
  <c r="J26" i="77"/>
  <c r="E26" i="77"/>
  <c r="D26" i="77"/>
  <c r="B26" i="77"/>
  <c r="L24" i="77"/>
  <c r="J24" i="77"/>
  <c r="E24" i="77"/>
  <c r="D24" i="77"/>
  <c r="B24" i="77"/>
  <c r="L23" i="77"/>
  <c r="J23" i="77"/>
  <c r="E23" i="77"/>
  <c r="D23" i="77"/>
  <c r="B23" i="77"/>
  <c r="L21" i="77"/>
  <c r="J21" i="77"/>
  <c r="E21" i="77"/>
  <c r="D21" i="77"/>
  <c r="B21" i="77"/>
  <c r="L20" i="77"/>
  <c r="J20" i="77"/>
  <c r="E20" i="77"/>
  <c r="D20" i="77"/>
  <c r="B20" i="77"/>
  <c r="W41" i="74"/>
  <c r="V41" i="74"/>
  <c r="U40" i="74"/>
  <c r="W40" i="74"/>
  <c r="S40" i="74"/>
  <c r="V40" i="74"/>
  <c r="N40" i="74"/>
  <c r="E40" i="74"/>
  <c r="C40" i="74"/>
  <c r="W39" i="74"/>
  <c r="V39" i="74"/>
  <c r="U38" i="74"/>
  <c r="S38" i="74"/>
  <c r="V38" i="74" s="1"/>
  <c r="N38" i="74"/>
  <c r="E38" i="74"/>
  <c r="C38" i="74"/>
  <c r="U37" i="74"/>
  <c r="W37" i="74"/>
  <c r="S37" i="74"/>
  <c r="V37" i="74"/>
  <c r="N37" i="74"/>
  <c r="E37" i="74"/>
  <c r="C37" i="74"/>
  <c r="W36" i="74"/>
  <c r="V36" i="74"/>
  <c r="U35" i="74"/>
  <c r="W35" i="74" s="1"/>
  <c r="S35" i="74"/>
  <c r="V35" i="74" s="1"/>
  <c r="N35" i="74"/>
  <c r="E35" i="74"/>
  <c r="C35" i="74"/>
  <c r="U34" i="74"/>
  <c r="W34" i="74"/>
  <c r="S34" i="74"/>
  <c r="V34" i="74"/>
  <c r="N34" i="74"/>
  <c r="E34" i="74"/>
  <c r="C34" i="74"/>
  <c r="W33" i="74"/>
  <c r="V33" i="74"/>
  <c r="U32" i="74"/>
  <c r="W32" i="74" s="1"/>
  <c r="S32" i="74"/>
  <c r="V32" i="74" s="1"/>
  <c r="N32" i="74"/>
  <c r="E32" i="74"/>
  <c r="C32" i="74"/>
  <c r="U31" i="74"/>
  <c r="W31" i="74"/>
  <c r="S31" i="74"/>
  <c r="V31" i="74"/>
  <c r="N31" i="74"/>
  <c r="E31" i="74"/>
  <c r="C31" i="74"/>
  <c r="W30" i="74"/>
  <c r="V30" i="74"/>
  <c r="U29" i="74"/>
  <c r="W29" i="74" s="1"/>
  <c r="S29" i="74"/>
  <c r="V29" i="74" s="1"/>
  <c r="N29" i="74"/>
  <c r="E29" i="74"/>
  <c r="C29" i="74"/>
  <c r="U28" i="74"/>
  <c r="W28" i="74"/>
  <c r="S28" i="74"/>
  <c r="V28" i="74"/>
  <c r="N28" i="74"/>
  <c r="E28" i="74"/>
  <c r="C28" i="74"/>
  <c r="W27" i="74"/>
  <c r="V27" i="74"/>
  <c r="U26" i="74"/>
  <c r="W26" i="74" s="1"/>
  <c r="S26" i="74"/>
  <c r="V26" i="74" s="1"/>
  <c r="N26" i="74"/>
  <c r="E26" i="74"/>
  <c r="C26" i="74"/>
  <c r="U25" i="74"/>
  <c r="W25" i="74"/>
  <c r="S25" i="74"/>
  <c r="V25" i="74"/>
  <c r="N25" i="74"/>
  <c r="E25" i="74"/>
  <c r="C25" i="74"/>
  <c r="W24" i="74"/>
  <c r="V24" i="74"/>
  <c r="U23" i="74"/>
  <c r="S23" i="74"/>
  <c r="N23" i="74"/>
  <c r="E23" i="74"/>
  <c r="C23" i="74"/>
  <c r="U22" i="74"/>
  <c r="W22" i="74"/>
  <c r="S22" i="74"/>
  <c r="V22" i="74"/>
  <c r="N22" i="74"/>
  <c r="E22" i="74"/>
  <c r="C22" i="74"/>
  <c r="W21" i="74"/>
  <c r="V21" i="74"/>
  <c r="U20" i="74"/>
  <c r="W20" i="74" s="1"/>
  <c r="S20" i="74"/>
  <c r="V20" i="74" s="1"/>
  <c r="N20" i="74"/>
  <c r="E20" i="74"/>
  <c r="C20" i="74"/>
  <c r="U19" i="74"/>
  <c r="W19" i="74"/>
  <c r="S19" i="74"/>
  <c r="V19" i="74"/>
  <c r="N19" i="74"/>
  <c r="E19" i="74"/>
  <c r="C19" i="74"/>
  <c r="A19" i="74"/>
  <c r="U7" i="74"/>
  <c r="S7" i="74"/>
  <c r="Q7" i="74"/>
  <c r="O7" i="74"/>
  <c r="M7" i="74"/>
  <c r="L7" i="74"/>
  <c r="K7" i="74"/>
  <c r="J7" i="74"/>
  <c r="I7" i="74"/>
  <c r="H7" i="74"/>
  <c r="G7" i="74"/>
  <c r="F7" i="74"/>
  <c r="D7" i="74"/>
  <c r="U6" i="74"/>
  <c r="S6" i="74"/>
  <c r="Q6" i="74"/>
  <c r="O6" i="74"/>
  <c r="M6" i="74"/>
  <c r="L6" i="74"/>
  <c r="K6" i="74"/>
  <c r="J6" i="74"/>
  <c r="I6" i="74"/>
  <c r="H6" i="74"/>
  <c r="G6" i="74"/>
  <c r="F6" i="74"/>
  <c r="E6" i="74"/>
  <c r="D6" i="74"/>
  <c r="U5" i="74"/>
  <c r="S5" i="74"/>
  <c r="Q5" i="74"/>
  <c r="O5" i="74"/>
  <c r="M5" i="74"/>
  <c r="L5" i="74"/>
  <c r="K5" i="74"/>
  <c r="J5" i="74"/>
  <c r="I5" i="74"/>
  <c r="H5" i="74"/>
  <c r="G5" i="74"/>
  <c r="F5" i="74"/>
  <c r="D5" i="74"/>
  <c r="U4" i="74"/>
  <c r="S4" i="74"/>
  <c r="Q4" i="74"/>
  <c r="O4" i="74"/>
  <c r="O8" i="74" s="1"/>
  <c r="M4" i="74"/>
  <c r="L4" i="74"/>
  <c r="K4" i="74"/>
  <c r="J4" i="74"/>
  <c r="I4" i="74"/>
  <c r="G4" i="74"/>
  <c r="F4" i="74"/>
  <c r="D4" i="74"/>
  <c r="U3" i="74"/>
  <c r="S3" i="74"/>
  <c r="Q3" i="74"/>
  <c r="O3" i="74"/>
  <c r="M3" i="74"/>
  <c r="L3" i="74"/>
  <c r="K3" i="74"/>
  <c r="J3" i="74"/>
  <c r="I3" i="74"/>
  <c r="H3" i="74"/>
  <c r="G3" i="74"/>
  <c r="F3" i="74"/>
  <c r="E3" i="74"/>
  <c r="D3" i="74"/>
  <c r="U2" i="74"/>
  <c r="S2" i="74"/>
  <c r="Q2" i="74"/>
  <c r="Q8" i="74"/>
  <c r="O2" i="74"/>
  <c r="M2" i="74"/>
  <c r="L2" i="74"/>
  <c r="K2" i="74"/>
  <c r="J2" i="74"/>
  <c r="I2" i="74"/>
  <c r="H2" i="74"/>
  <c r="G2" i="74"/>
  <c r="F2" i="74"/>
  <c r="D2" i="74"/>
  <c r="W41" i="73"/>
  <c r="V41" i="73"/>
  <c r="U40" i="73"/>
  <c r="W40" i="73"/>
  <c r="S40" i="73"/>
  <c r="V40" i="73"/>
  <c r="N40" i="73"/>
  <c r="E40" i="73"/>
  <c r="C40" i="73"/>
  <c r="W39" i="73"/>
  <c r="V39" i="73"/>
  <c r="U38" i="73"/>
  <c r="W38" i="73" s="1"/>
  <c r="S38" i="73"/>
  <c r="V38" i="73" s="1"/>
  <c r="N38" i="73"/>
  <c r="E38" i="73"/>
  <c r="C38" i="73"/>
  <c r="U37" i="73"/>
  <c r="W37" i="73"/>
  <c r="S37" i="73"/>
  <c r="V37" i="73"/>
  <c r="N37" i="73"/>
  <c r="E37" i="73"/>
  <c r="C37" i="73"/>
  <c r="W36" i="73"/>
  <c r="V36" i="73"/>
  <c r="U35" i="73"/>
  <c r="S35" i="73"/>
  <c r="V35" i="73" s="1"/>
  <c r="N35" i="73"/>
  <c r="E35" i="73"/>
  <c r="C35" i="73"/>
  <c r="U34" i="73"/>
  <c r="W34" i="73"/>
  <c r="S34" i="73"/>
  <c r="V34" i="73"/>
  <c r="N34" i="73"/>
  <c r="E34" i="73"/>
  <c r="C34" i="73"/>
  <c r="W33" i="73"/>
  <c r="V33" i="73"/>
  <c r="U32" i="73"/>
  <c r="W32" i="73" s="1"/>
  <c r="S32" i="73"/>
  <c r="V32" i="73" s="1"/>
  <c r="N32" i="73"/>
  <c r="E32" i="73"/>
  <c r="C32" i="73"/>
  <c r="U31" i="73"/>
  <c r="W31" i="73"/>
  <c r="S31" i="73"/>
  <c r="V31" i="73"/>
  <c r="N31" i="73"/>
  <c r="E31" i="73"/>
  <c r="C31" i="73"/>
  <c r="W30" i="73"/>
  <c r="V30" i="73"/>
  <c r="U29" i="73"/>
  <c r="W29" i="73" s="1"/>
  <c r="S29" i="73"/>
  <c r="V29" i="73" s="1"/>
  <c r="N29" i="73"/>
  <c r="E29" i="73"/>
  <c r="C29" i="73"/>
  <c r="U28" i="73"/>
  <c r="W28" i="73"/>
  <c r="S28" i="73"/>
  <c r="V28" i="73"/>
  <c r="N28" i="73"/>
  <c r="E28" i="73"/>
  <c r="C28" i="73"/>
  <c r="W27" i="73"/>
  <c r="V27" i="73"/>
  <c r="U26" i="73"/>
  <c r="W26" i="73" s="1"/>
  <c r="S26" i="73"/>
  <c r="V26" i="73" s="1"/>
  <c r="N26" i="73"/>
  <c r="E26" i="73"/>
  <c r="C26" i="73"/>
  <c r="U25" i="73"/>
  <c r="W25" i="73"/>
  <c r="S25" i="73"/>
  <c r="V25" i="73"/>
  <c r="N25" i="73"/>
  <c r="E25" i="73"/>
  <c r="C25" i="73"/>
  <c r="W24" i="73"/>
  <c r="V24" i="73"/>
  <c r="U23" i="73"/>
  <c r="S23" i="73"/>
  <c r="V23" i="73" s="1"/>
  <c r="N23" i="73"/>
  <c r="E23" i="73"/>
  <c r="C23" i="73"/>
  <c r="U22" i="73"/>
  <c r="W22" i="73"/>
  <c r="S22" i="73"/>
  <c r="V22" i="73"/>
  <c r="N22" i="73"/>
  <c r="E22" i="73"/>
  <c r="C22" i="73"/>
  <c r="W21" i="73"/>
  <c r="V21" i="73"/>
  <c r="U20" i="73"/>
  <c r="W20" i="73" s="1"/>
  <c r="S20" i="73"/>
  <c r="V20" i="73" s="1"/>
  <c r="N20" i="73"/>
  <c r="E20" i="73"/>
  <c r="C20" i="73"/>
  <c r="U19" i="73"/>
  <c r="W19" i="73"/>
  <c r="S19" i="73"/>
  <c r="V19" i="73"/>
  <c r="N19" i="73"/>
  <c r="E19" i="73"/>
  <c r="C19" i="73"/>
  <c r="A19" i="73"/>
  <c r="U7" i="73"/>
  <c r="S7" i="73"/>
  <c r="Q7" i="73"/>
  <c r="O7" i="73"/>
  <c r="M7" i="73"/>
  <c r="L7" i="73"/>
  <c r="K7" i="73"/>
  <c r="J7" i="73"/>
  <c r="I7" i="73"/>
  <c r="H7" i="73"/>
  <c r="G7" i="73"/>
  <c r="F7" i="73"/>
  <c r="E7" i="73"/>
  <c r="D7" i="73"/>
  <c r="U6" i="73"/>
  <c r="S6" i="73"/>
  <c r="Q6" i="73"/>
  <c r="O6" i="73"/>
  <c r="M6" i="73"/>
  <c r="L6" i="73"/>
  <c r="K6" i="73"/>
  <c r="J6" i="73"/>
  <c r="I6" i="73"/>
  <c r="H6" i="73"/>
  <c r="F6" i="73"/>
  <c r="E6" i="73"/>
  <c r="D6" i="73"/>
  <c r="U5" i="73"/>
  <c r="S5" i="73"/>
  <c r="S8" i="73" s="1"/>
  <c r="Q5" i="73"/>
  <c r="O5" i="73"/>
  <c r="M5" i="73"/>
  <c r="L5" i="73"/>
  <c r="K5" i="73"/>
  <c r="J5" i="73"/>
  <c r="I5" i="73"/>
  <c r="H5" i="73"/>
  <c r="G5" i="73"/>
  <c r="F5" i="73"/>
  <c r="D5" i="73"/>
  <c r="U4" i="73"/>
  <c r="S4" i="73"/>
  <c r="Q4" i="73"/>
  <c r="O4" i="73"/>
  <c r="O8" i="73" s="1"/>
  <c r="M4" i="73"/>
  <c r="L4" i="73"/>
  <c r="K4" i="73"/>
  <c r="J4" i="73"/>
  <c r="I4" i="73"/>
  <c r="H4" i="73"/>
  <c r="G4" i="73"/>
  <c r="F4" i="73"/>
  <c r="D4" i="73"/>
  <c r="U3" i="73"/>
  <c r="S3" i="73"/>
  <c r="Q3" i="73"/>
  <c r="O3" i="73"/>
  <c r="M3" i="73"/>
  <c r="L3" i="73"/>
  <c r="K3" i="73"/>
  <c r="J3" i="73"/>
  <c r="I3" i="73"/>
  <c r="H3" i="73"/>
  <c r="G3" i="73"/>
  <c r="F3" i="73"/>
  <c r="E3" i="73"/>
  <c r="D3" i="73"/>
  <c r="U2" i="73"/>
  <c r="U8" i="73"/>
  <c r="S2" i="73"/>
  <c r="Q2" i="73"/>
  <c r="Q8" i="73"/>
  <c r="O2" i="73"/>
  <c r="M2" i="73"/>
  <c r="L2" i="73"/>
  <c r="K2" i="73"/>
  <c r="J2" i="73"/>
  <c r="I2" i="73"/>
  <c r="H2" i="73"/>
  <c r="G2" i="73"/>
  <c r="E2" i="73"/>
  <c r="D2" i="73"/>
  <c r="V34" i="72"/>
  <c r="U34" i="72"/>
  <c r="V33" i="72"/>
  <c r="U33" i="72"/>
  <c r="T32" i="72"/>
  <c r="V32" i="72"/>
  <c r="R32" i="72"/>
  <c r="U32" i="72"/>
  <c r="M32" i="72"/>
  <c r="E32" i="72"/>
  <c r="C32" i="72"/>
  <c r="T31" i="72"/>
  <c r="V31" i="72" s="1"/>
  <c r="R31" i="72"/>
  <c r="U31" i="72" s="1"/>
  <c r="M31" i="72"/>
  <c r="E31" i="72"/>
  <c r="C31" i="72"/>
  <c r="V30" i="72"/>
  <c r="U30" i="72"/>
  <c r="T29" i="72"/>
  <c r="V29" i="72"/>
  <c r="R29" i="72"/>
  <c r="U29" i="72"/>
  <c r="M29" i="72"/>
  <c r="E29" i="72"/>
  <c r="C29" i="72"/>
  <c r="T28" i="72"/>
  <c r="R28" i="72"/>
  <c r="U28" i="72" s="1"/>
  <c r="M28" i="72"/>
  <c r="E28" i="72"/>
  <c r="C28" i="72"/>
  <c r="V27" i="72"/>
  <c r="U27" i="72"/>
  <c r="T26" i="72"/>
  <c r="V26" i="72"/>
  <c r="R26" i="72"/>
  <c r="U26" i="72"/>
  <c r="M26" i="72"/>
  <c r="E26" i="72"/>
  <c r="C26" i="72"/>
  <c r="T25" i="72"/>
  <c r="V25" i="72" s="1"/>
  <c r="R25" i="72"/>
  <c r="U25" i="72" s="1"/>
  <c r="M25" i="72"/>
  <c r="E25" i="72"/>
  <c r="C25" i="72"/>
  <c r="V24" i="72"/>
  <c r="U24" i="72"/>
  <c r="T23" i="72"/>
  <c r="V23" i="72"/>
  <c r="R23" i="72"/>
  <c r="U23" i="72"/>
  <c r="M23" i="72"/>
  <c r="E23" i="72"/>
  <c r="C23" i="72"/>
  <c r="T22" i="72"/>
  <c r="R22" i="72"/>
  <c r="U22" i="72" s="1"/>
  <c r="M22" i="72"/>
  <c r="E22" i="72"/>
  <c r="C22" i="72"/>
  <c r="V21" i="72"/>
  <c r="U21" i="72"/>
  <c r="T20" i="72"/>
  <c r="V20" i="72"/>
  <c r="R20" i="72"/>
  <c r="U20" i="72"/>
  <c r="M20" i="72"/>
  <c r="E20" i="72"/>
  <c r="C20" i="72"/>
  <c r="T19" i="72"/>
  <c r="V19" i="72" s="1"/>
  <c r="R19" i="72"/>
  <c r="U19" i="72" s="1"/>
  <c r="M19" i="72"/>
  <c r="E19" i="72"/>
  <c r="C19" i="72"/>
  <c r="A19" i="72"/>
  <c r="T7" i="72"/>
  <c r="P7" i="72"/>
  <c r="N7" i="72"/>
  <c r="K7" i="72"/>
  <c r="J7" i="72"/>
  <c r="I7" i="72"/>
  <c r="H7" i="72"/>
  <c r="F7" i="72"/>
  <c r="D7" i="72"/>
  <c r="T6" i="72"/>
  <c r="P6" i="72"/>
  <c r="N6" i="72"/>
  <c r="K6" i="72"/>
  <c r="J6" i="72"/>
  <c r="I6" i="72"/>
  <c r="H6" i="72"/>
  <c r="G6" i="72"/>
  <c r="E6" i="72"/>
  <c r="D6" i="72"/>
  <c r="T5" i="72"/>
  <c r="P5" i="72"/>
  <c r="N5" i="72"/>
  <c r="K5" i="72"/>
  <c r="J5" i="72"/>
  <c r="I5" i="72"/>
  <c r="H5" i="72"/>
  <c r="G5" i="72"/>
  <c r="F5" i="72"/>
  <c r="D5" i="72"/>
  <c r="T4" i="72"/>
  <c r="P4" i="72"/>
  <c r="N4" i="72"/>
  <c r="K4" i="72"/>
  <c r="J4" i="72"/>
  <c r="I4" i="72"/>
  <c r="H4" i="72"/>
  <c r="G4" i="72"/>
  <c r="F4" i="72"/>
  <c r="E4" i="72"/>
  <c r="T3" i="72"/>
  <c r="R3" i="72"/>
  <c r="P3" i="72"/>
  <c r="N3" i="72"/>
  <c r="K3" i="72"/>
  <c r="J3" i="72"/>
  <c r="I3" i="72"/>
  <c r="H3" i="72"/>
  <c r="G3" i="72"/>
  <c r="F3" i="72"/>
  <c r="E3" i="72"/>
  <c r="D3" i="72"/>
  <c r="U73" i="71"/>
  <c r="W73" i="71" s="1"/>
  <c r="S73" i="71"/>
  <c r="N73" i="71"/>
  <c r="E73" i="71"/>
  <c r="C73" i="71"/>
  <c r="W72" i="71"/>
  <c r="V72" i="71"/>
  <c r="U71" i="71"/>
  <c r="W71" i="71" s="1"/>
  <c r="S71" i="71"/>
  <c r="V71" i="71" s="1"/>
  <c r="N71" i="71"/>
  <c r="E71" i="71"/>
  <c r="C71" i="71"/>
  <c r="U70" i="71"/>
  <c r="W70" i="71" s="1"/>
  <c r="S70" i="71"/>
  <c r="V70" i="71" s="1"/>
  <c r="N70" i="71"/>
  <c r="E70" i="71"/>
  <c r="C70" i="71"/>
  <c r="W69" i="71"/>
  <c r="V69" i="71"/>
  <c r="U68" i="71"/>
  <c r="S68" i="71"/>
  <c r="V68" i="71" s="1"/>
  <c r="N68" i="71"/>
  <c r="E68" i="71"/>
  <c r="C68" i="71"/>
  <c r="U67" i="71"/>
  <c r="W67" i="71" s="1"/>
  <c r="S67" i="71"/>
  <c r="N67" i="71"/>
  <c r="E67" i="71"/>
  <c r="C67" i="71"/>
  <c r="W66" i="71"/>
  <c r="V66" i="71"/>
  <c r="U65" i="71"/>
  <c r="W65" i="71" s="1"/>
  <c r="S65" i="71"/>
  <c r="V65" i="71" s="1"/>
  <c r="N65" i="71"/>
  <c r="E65" i="71"/>
  <c r="C65" i="71"/>
  <c r="U64" i="71"/>
  <c r="W64" i="71" s="1"/>
  <c r="S64" i="71"/>
  <c r="V64" i="71" s="1"/>
  <c r="N64" i="71"/>
  <c r="E64" i="71"/>
  <c r="C64" i="71"/>
  <c r="W63" i="71"/>
  <c r="V63" i="71"/>
  <c r="U62" i="71"/>
  <c r="W62" i="71" s="1"/>
  <c r="S62" i="71"/>
  <c r="V62" i="71" s="1"/>
  <c r="N62" i="71"/>
  <c r="E62" i="71"/>
  <c r="C62" i="71"/>
  <c r="U61" i="71"/>
  <c r="W61" i="71" s="1"/>
  <c r="S61" i="71"/>
  <c r="N61" i="71"/>
  <c r="E61" i="71"/>
  <c r="C61" i="71"/>
  <c r="W60" i="71"/>
  <c r="V60" i="71"/>
  <c r="U59" i="71"/>
  <c r="W59" i="71" s="1"/>
  <c r="S59" i="71"/>
  <c r="N59" i="71"/>
  <c r="E59" i="71"/>
  <c r="C59" i="71"/>
  <c r="U58" i="71"/>
  <c r="W58" i="71" s="1"/>
  <c r="S58" i="71"/>
  <c r="V58" i="71" s="1"/>
  <c r="N58" i="71"/>
  <c r="E58" i="71"/>
  <c r="C58" i="71"/>
  <c r="W57" i="71"/>
  <c r="V57" i="71"/>
  <c r="U56" i="71"/>
  <c r="S56" i="71"/>
  <c r="V56" i="71" s="1"/>
  <c r="N56" i="71"/>
  <c r="E56" i="71"/>
  <c r="C56" i="71"/>
  <c r="U55" i="71"/>
  <c r="W55" i="71" s="1"/>
  <c r="S55" i="71"/>
  <c r="V55" i="71" s="1"/>
  <c r="N55" i="71"/>
  <c r="E55" i="71"/>
  <c r="C55" i="71"/>
  <c r="W54" i="71"/>
  <c r="V54" i="71"/>
  <c r="U53" i="71"/>
  <c r="W53" i="71" s="1"/>
  <c r="S53" i="71"/>
  <c r="N53" i="71"/>
  <c r="E53" i="71"/>
  <c r="C53" i="71"/>
  <c r="U52" i="71"/>
  <c r="W52" i="71" s="1"/>
  <c r="S52" i="71"/>
  <c r="V52" i="71" s="1"/>
  <c r="N52" i="71"/>
  <c r="E52" i="71"/>
  <c r="C52" i="71"/>
  <c r="A52" i="71"/>
  <c r="W51" i="71"/>
  <c r="V51" i="71"/>
  <c r="W50" i="71"/>
  <c r="V50" i="71"/>
  <c r="W49" i="71"/>
  <c r="V49" i="71"/>
  <c r="W47" i="71"/>
  <c r="V47" i="71"/>
  <c r="W46" i="71"/>
  <c r="V46" i="71"/>
  <c r="W45" i="71"/>
  <c r="V45" i="71"/>
  <c r="W44" i="71"/>
  <c r="V44" i="71"/>
  <c r="W43" i="71"/>
  <c r="V43" i="71"/>
  <c r="W42" i="71"/>
  <c r="V42" i="71"/>
  <c r="W41" i="71"/>
  <c r="V41" i="71"/>
  <c r="U40" i="71"/>
  <c r="W40" i="71" s="1"/>
  <c r="S40" i="71"/>
  <c r="V40" i="71" s="1"/>
  <c r="N40" i="71"/>
  <c r="E40" i="71"/>
  <c r="C40" i="71"/>
  <c r="W39" i="71"/>
  <c r="V39" i="71"/>
  <c r="U38" i="71"/>
  <c r="W38" i="71" s="1"/>
  <c r="S38" i="71"/>
  <c r="N38" i="71"/>
  <c r="E38" i="71"/>
  <c r="C38" i="71"/>
  <c r="U37" i="71"/>
  <c r="W37" i="71" s="1"/>
  <c r="S37" i="71"/>
  <c r="V37" i="71" s="1"/>
  <c r="N37" i="71"/>
  <c r="E37" i="71"/>
  <c r="C37" i="71"/>
  <c r="W36" i="71"/>
  <c r="V36" i="71"/>
  <c r="U35" i="71"/>
  <c r="S35" i="71"/>
  <c r="V35" i="71" s="1"/>
  <c r="N35" i="71"/>
  <c r="E35" i="71"/>
  <c r="C35" i="71"/>
  <c r="U34" i="71"/>
  <c r="W34" i="71" s="1"/>
  <c r="S34" i="71"/>
  <c r="N34" i="71"/>
  <c r="E34" i="71"/>
  <c r="C34" i="71"/>
  <c r="W33" i="71"/>
  <c r="V33" i="71"/>
  <c r="U32" i="71"/>
  <c r="W32" i="71" s="1"/>
  <c r="S32" i="71"/>
  <c r="N32" i="71"/>
  <c r="E32" i="71"/>
  <c r="C32" i="71"/>
  <c r="U31" i="71"/>
  <c r="W31" i="71" s="1"/>
  <c r="S31" i="71"/>
  <c r="V31" i="71" s="1"/>
  <c r="N31" i="71"/>
  <c r="E31" i="71"/>
  <c r="C31" i="71"/>
  <c r="W30" i="71"/>
  <c r="V30" i="71"/>
  <c r="U29" i="71"/>
  <c r="S29" i="71"/>
  <c r="V29" i="71" s="1"/>
  <c r="N29" i="71"/>
  <c r="E29" i="71"/>
  <c r="C29" i="71"/>
  <c r="U28" i="71"/>
  <c r="W28" i="71" s="1"/>
  <c r="S28" i="71"/>
  <c r="V28" i="71" s="1"/>
  <c r="N28" i="71"/>
  <c r="E28" i="71"/>
  <c r="C28" i="71"/>
  <c r="W27" i="71"/>
  <c r="V27" i="71"/>
  <c r="U26" i="71"/>
  <c r="W26" i="71" s="1"/>
  <c r="S26" i="71"/>
  <c r="N26" i="71"/>
  <c r="E26" i="71"/>
  <c r="C26" i="71"/>
  <c r="U25" i="71"/>
  <c r="W25" i="71" s="1"/>
  <c r="S25" i="71"/>
  <c r="V25" i="71" s="1"/>
  <c r="N25" i="71"/>
  <c r="E25" i="71"/>
  <c r="C25" i="71"/>
  <c r="W24" i="71"/>
  <c r="V24" i="71"/>
  <c r="U23" i="71"/>
  <c r="S23" i="71"/>
  <c r="V23" i="71" s="1"/>
  <c r="N23" i="71"/>
  <c r="E23" i="71"/>
  <c r="C23" i="71"/>
  <c r="U22" i="71"/>
  <c r="W22" i="71" s="1"/>
  <c r="S22" i="71"/>
  <c r="V22" i="71" s="1"/>
  <c r="N22" i="71"/>
  <c r="E22" i="71"/>
  <c r="C22" i="71"/>
  <c r="W21" i="71"/>
  <c r="V21" i="71"/>
  <c r="U20" i="71"/>
  <c r="W20" i="71" s="1"/>
  <c r="S20" i="71"/>
  <c r="V20" i="71" s="1"/>
  <c r="N20" i="71"/>
  <c r="E20" i="71"/>
  <c r="C20" i="71"/>
  <c r="U19" i="71"/>
  <c r="W19" i="71" s="1"/>
  <c r="S19" i="71"/>
  <c r="V19" i="71" s="1"/>
  <c r="N19" i="71"/>
  <c r="E19" i="71"/>
  <c r="C19" i="71"/>
  <c r="A19" i="71"/>
  <c r="U7" i="71"/>
  <c r="S7" i="71"/>
  <c r="Q7" i="71"/>
  <c r="O7" i="71"/>
  <c r="L7" i="71"/>
  <c r="K7" i="71"/>
  <c r="I7" i="71"/>
  <c r="H7" i="71"/>
  <c r="G7" i="71"/>
  <c r="F7" i="71"/>
  <c r="U6" i="71"/>
  <c r="S6" i="71"/>
  <c r="Q6" i="71"/>
  <c r="O6" i="71"/>
  <c r="K6" i="71"/>
  <c r="J6" i="71"/>
  <c r="I6" i="71"/>
  <c r="E6" i="71"/>
  <c r="U5" i="71"/>
  <c r="S5" i="71"/>
  <c r="Q5" i="71"/>
  <c r="O5" i="71"/>
  <c r="M5" i="71"/>
  <c r="L5" i="71"/>
  <c r="K5" i="71"/>
  <c r="J5" i="71"/>
  <c r="I5" i="71"/>
  <c r="H5" i="71"/>
  <c r="F5" i="71"/>
  <c r="D5" i="71"/>
  <c r="U4" i="71"/>
  <c r="S4" i="71"/>
  <c r="Q4" i="71"/>
  <c r="O4" i="71"/>
  <c r="M4" i="71"/>
  <c r="L4" i="71"/>
  <c r="K4" i="71"/>
  <c r="H4" i="71"/>
  <c r="F4" i="71"/>
  <c r="D4" i="71"/>
  <c r="U3" i="71"/>
  <c r="S3" i="71"/>
  <c r="Q3" i="71"/>
  <c r="O3" i="71"/>
  <c r="M3" i="71"/>
  <c r="J3" i="71"/>
  <c r="I3" i="71"/>
  <c r="H3" i="71"/>
  <c r="F3" i="71"/>
  <c r="U2" i="71"/>
  <c r="S2" i="71"/>
  <c r="Q2" i="71"/>
  <c r="Q8" i="71" s="1"/>
  <c r="O2" i="71"/>
  <c r="M2" i="71"/>
  <c r="L2" i="71"/>
  <c r="K2" i="71"/>
  <c r="J2" i="71"/>
  <c r="I2" i="71"/>
  <c r="H2" i="71"/>
  <c r="G2" i="71"/>
  <c r="E2" i="71"/>
  <c r="U73" i="70"/>
  <c r="W73" i="70" s="1"/>
  <c r="S73" i="70"/>
  <c r="V73" i="70" s="1"/>
  <c r="N73" i="70"/>
  <c r="E73" i="70"/>
  <c r="C73" i="70"/>
  <c r="W72" i="70"/>
  <c r="V72" i="70"/>
  <c r="U71" i="70"/>
  <c r="W71" i="70"/>
  <c r="S71" i="70"/>
  <c r="V71" i="70"/>
  <c r="N71" i="70"/>
  <c r="E71" i="70"/>
  <c r="C71" i="70"/>
  <c r="U70" i="70"/>
  <c r="W70" i="70" s="1"/>
  <c r="S70" i="70"/>
  <c r="V70" i="70" s="1"/>
  <c r="N70" i="70"/>
  <c r="E70" i="70"/>
  <c r="C70" i="70"/>
  <c r="W69" i="70"/>
  <c r="V69" i="70"/>
  <c r="U68" i="70"/>
  <c r="W68" i="70"/>
  <c r="S68" i="70"/>
  <c r="L5" i="70"/>
  <c r="N68" i="70"/>
  <c r="E68" i="70"/>
  <c r="C68" i="70"/>
  <c r="U67" i="70"/>
  <c r="L7" i="70" s="1"/>
  <c r="S67" i="70"/>
  <c r="V67" i="70" s="1"/>
  <c r="N67" i="70"/>
  <c r="E67" i="70"/>
  <c r="C67" i="70"/>
  <c r="W66" i="70"/>
  <c r="V66" i="70"/>
  <c r="U65" i="70"/>
  <c r="W65" i="70"/>
  <c r="S65" i="70"/>
  <c r="L4" i="70"/>
  <c r="N65" i="70"/>
  <c r="E65" i="70"/>
  <c r="C65" i="70"/>
  <c r="U64" i="70"/>
  <c r="W64" i="70" s="1"/>
  <c r="S64" i="70"/>
  <c r="V64" i="70" s="1"/>
  <c r="N64" i="70"/>
  <c r="E64" i="70"/>
  <c r="C64" i="70"/>
  <c r="W63" i="70"/>
  <c r="V63" i="70"/>
  <c r="U62" i="70"/>
  <c r="W62" i="70"/>
  <c r="S62" i="70"/>
  <c r="V62" i="70"/>
  <c r="N62" i="70"/>
  <c r="E62" i="70"/>
  <c r="C62" i="70"/>
  <c r="U61" i="70"/>
  <c r="S61" i="70"/>
  <c r="V61" i="70" s="1"/>
  <c r="N61" i="70"/>
  <c r="E61" i="70"/>
  <c r="C61" i="70"/>
  <c r="W60" i="70"/>
  <c r="V60" i="70"/>
  <c r="U59" i="70"/>
  <c r="W59" i="70"/>
  <c r="S59" i="70"/>
  <c r="J7" i="70"/>
  <c r="N59" i="70"/>
  <c r="E59" i="70"/>
  <c r="C59" i="70"/>
  <c r="U58" i="70"/>
  <c r="J6" i="70" s="1"/>
  <c r="S58" i="70"/>
  <c r="V58" i="70" s="1"/>
  <c r="N58" i="70"/>
  <c r="E58" i="70"/>
  <c r="C58" i="70"/>
  <c r="W57" i="70"/>
  <c r="V57" i="70"/>
  <c r="U56" i="70"/>
  <c r="W56" i="70"/>
  <c r="S56" i="70"/>
  <c r="J2" i="70"/>
  <c r="N56" i="70"/>
  <c r="E56" i="70"/>
  <c r="C56" i="70"/>
  <c r="U55" i="70"/>
  <c r="S55" i="70"/>
  <c r="V55" i="70" s="1"/>
  <c r="N55" i="70"/>
  <c r="E55" i="70"/>
  <c r="C55" i="70"/>
  <c r="W54" i="70"/>
  <c r="V54" i="70"/>
  <c r="U53" i="70"/>
  <c r="W53" i="70"/>
  <c r="S53" i="70"/>
  <c r="V53" i="70"/>
  <c r="N53" i="70"/>
  <c r="E53" i="70"/>
  <c r="C53" i="70"/>
  <c r="U52" i="70"/>
  <c r="W52" i="70" s="1"/>
  <c r="S52" i="70"/>
  <c r="V52" i="70" s="1"/>
  <c r="N52" i="70"/>
  <c r="E52" i="70"/>
  <c r="C52" i="70"/>
  <c r="A52" i="70"/>
  <c r="W51" i="70"/>
  <c r="V51" i="70"/>
  <c r="W50" i="70"/>
  <c r="V50" i="70"/>
  <c r="W49" i="70"/>
  <c r="V49" i="70"/>
  <c r="W47" i="70"/>
  <c r="V47" i="70"/>
  <c r="W46" i="70"/>
  <c r="V46" i="70"/>
  <c r="W45" i="70"/>
  <c r="V45" i="70"/>
  <c r="W44" i="70"/>
  <c r="V44" i="70"/>
  <c r="W43" i="70"/>
  <c r="V43" i="70"/>
  <c r="W42" i="70"/>
  <c r="V42" i="70"/>
  <c r="W41" i="70"/>
  <c r="V41" i="70"/>
  <c r="U40" i="70"/>
  <c r="H2" i="70" s="1"/>
  <c r="S40" i="70"/>
  <c r="V40" i="70" s="1"/>
  <c r="N40" i="70"/>
  <c r="E40" i="70"/>
  <c r="C40" i="70"/>
  <c r="W39" i="70"/>
  <c r="V39" i="70"/>
  <c r="U38" i="70"/>
  <c r="W38" i="70"/>
  <c r="S38" i="70"/>
  <c r="H6" i="70"/>
  <c r="N38" i="70"/>
  <c r="E38" i="70"/>
  <c r="C38" i="70"/>
  <c r="U37" i="70"/>
  <c r="H3" i="70" s="1"/>
  <c r="S37" i="70"/>
  <c r="V37" i="70" s="1"/>
  <c r="N37" i="70"/>
  <c r="E37" i="70"/>
  <c r="C37" i="70"/>
  <c r="W36" i="70"/>
  <c r="V36" i="70"/>
  <c r="U35" i="70"/>
  <c r="W35" i="70"/>
  <c r="S35" i="70"/>
  <c r="V35" i="70"/>
  <c r="N35" i="70"/>
  <c r="E35" i="70"/>
  <c r="C35" i="70"/>
  <c r="U34" i="70"/>
  <c r="W34" i="70" s="1"/>
  <c r="S34" i="70"/>
  <c r="V34" i="70" s="1"/>
  <c r="N34" i="70"/>
  <c r="E34" i="70"/>
  <c r="C34" i="70"/>
  <c r="W33" i="70"/>
  <c r="V33" i="70"/>
  <c r="U32" i="70"/>
  <c r="W32" i="70"/>
  <c r="S32" i="70"/>
  <c r="V32" i="70"/>
  <c r="N32" i="70"/>
  <c r="E32" i="70"/>
  <c r="C32" i="70"/>
  <c r="U31" i="70"/>
  <c r="W31" i="70" s="1"/>
  <c r="S31" i="70"/>
  <c r="V31" i="70" s="1"/>
  <c r="N31" i="70"/>
  <c r="E31" i="70"/>
  <c r="C31" i="70"/>
  <c r="W30" i="70"/>
  <c r="V30" i="70"/>
  <c r="U29" i="70"/>
  <c r="W29" i="70"/>
  <c r="S29" i="70"/>
  <c r="F5" i="70"/>
  <c r="N29" i="70"/>
  <c r="E29" i="70"/>
  <c r="C29" i="70"/>
  <c r="U28" i="70"/>
  <c r="F4" i="70" s="1"/>
  <c r="S28" i="70"/>
  <c r="V28" i="70" s="1"/>
  <c r="N28" i="70"/>
  <c r="E28" i="70"/>
  <c r="C28" i="70"/>
  <c r="W27" i="70"/>
  <c r="V27" i="70"/>
  <c r="U26" i="70"/>
  <c r="W26" i="70"/>
  <c r="S26" i="70"/>
  <c r="V26" i="70"/>
  <c r="N26" i="70"/>
  <c r="E26" i="70"/>
  <c r="C26" i="70"/>
  <c r="U25" i="70"/>
  <c r="W25" i="70" s="1"/>
  <c r="S25" i="70"/>
  <c r="V25" i="70" s="1"/>
  <c r="N25" i="70"/>
  <c r="E25" i="70"/>
  <c r="C25" i="70"/>
  <c r="W24" i="70"/>
  <c r="V24" i="70"/>
  <c r="U23" i="70"/>
  <c r="W23" i="70"/>
  <c r="S23" i="70"/>
  <c r="V23" i="70"/>
  <c r="N23" i="70"/>
  <c r="E23" i="70"/>
  <c r="C23" i="70"/>
  <c r="U22" i="70"/>
  <c r="D7" i="70" s="1"/>
  <c r="S22" i="70"/>
  <c r="V22" i="70" s="1"/>
  <c r="N22" i="70"/>
  <c r="E22" i="70"/>
  <c r="C22" i="70"/>
  <c r="W21" i="70"/>
  <c r="V21" i="70"/>
  <c r="U20" i="70"/>
  <c r="W20" i="70"/>
  <c r="S20" i="70"/>
  <c r="D4" i="70"/>
  <c r="N20" i="70"/>
  <c r="E20" i="70"/>
  <c r="C20" i="70"/>
  <c r="U19" i="70"/>
  <c r="D3" i="70" s="1"/>
  <c r="S19" i="70"/>
  <c r="V19" i="70" s="1"/>
  <c r="N19" i="70"/>
  <c r="E19" i="70"/>
  <c r="C19" i="70"/>
  <c r="A19" i="70"/>
  <c r="U7" i="70"/>
  <c r="S7" i="70"/>
  <c r="Q7" i="70"/>
  <c r="O7" i="70"/>
  <c r="M7" i="70"/>
  <c r="K7" i="70"/>
  <c r="H7" i="70"/>
  <c r="F7" i="70"/>
  <c r="E7" i="70"/>
  <c r="U6" i="70"/>
  <c r="S6" i="70"/>
  <c r="Q6" i="70"/>
  <c r="O6" i="70"/>
  <c r="M6" i="70"/>
  <c r="L6" i="70"/>
  <c r="K6" i="70"/>
  <c r="I6" i="70"/>
  <c r="G6" i="70"/>
  <c r="F6" i="70"/>
  <c r="D6" i="70"/>
  <c r="U5" i="70"/>
  <c r="S5" i="70"/>
  <c r="Q5" i="70"/>
  <c r="O5" i="70"/>
  <c r="M5" i="70"/>
  <c r="K5" i="70"/>
  <c r="J5" i="70"/>
  <c r="I5" i="70"/>
  <c r="H5" i="70"/>
  <c r="G5" i="70"/>
  <c r="E5" i="70"/>
  <c r="D5" i="70"/>
  <c r="U4" i="70"/>
  <c r="S4" i="70"/>
  <c r="Q4" i="70"/>
  <c r="O4" i="70"/>
  <c r="M4" i="70"/>
  <c r="J4" i="70"/>
  <c r="I4" i="70"/>
  <c r="H4" i="70"/>
  <c r="G4" i="70"/>
  <c r="E4" i="70"/>
  <c r="U3" i="70"/>
  <c r="S3" i="70"/>
  <c r="Q3" i="70"/>
  <c r="O3" i="70"/>
  <c r="M3" i="70"/>
  <c r="L3" i="70"/>
  <c r="K3" i="70"/>
  <c r="J3" i="70"/>
  <c r="I3" i="70"/>
  <c r="G3" i="70"/>
  <c r="F3" i="70"/>
  <c r="U2" i="70"/>
  <c r="U8" i="70" s="1"/>
  <c r="S2" i="70"/>
  <c r="Q2" i="70"/>
  <c r="O2" i="70"/>
  <c r="M2" i="70"/>
  <c r="L2" i="70"/>
  <c r="K2" i="70"/>
  <c r="I2" i="70"/>
  <c r="G2" i="70"/>
  <c r="F2" i="70"/>
  <c r="E2" i="70"/>
  <c r="U73" i="69"/>
  <c r="W73" i="69" s="1"/>
  <c r="S73" i="69"/>
  <c r="V73" i="69" s="1"/>
  <c r="N73" i="69"/>
  <c r="E73" i="69"/>
  <c r="C73" i="69"/>
  <c r="W72" i="69"/>
  <c r="V72" i="69"/>
  <c r="U71" i="69"/>
  <c r="W71" i="69" s="1"/>
  <c r="S71" i="69"/>
  <c r="V71" i="69" s="1"/>
  <c r="N71" i="69"/>
  <c r="E71" i="69"/>
  <c r="C71" i="69"/>
  <c r="U70" i="69"/>
  <c r="W70" i="69" s="1"/>
  <c r="S70" i="69"/>
  <c r="V70" i="69" s="1"/>
  <c r="N70" i="69"/>
  <c r="E70" i="69"/>
  <c r="C70" i="69"/>
  <c r="W69" i="69"/>
  <c r="V69" i="69"/>
  <c r="U68" i="69"/>
  <c r="W68" i="69" s="1"/>
  <c r="S68" i="69"/>
  <c r="V68" i="69" s="1"/>
  <c r="N68" i="69"/>
  <c r="E68" i="69"/>
  <c r="C68" i="69"/>
  <c r="U67" i="69"/>
  <c r="W67" i="69" s="1"/>
  <c r="S67" i="69"/>
  <c r="V67" i="69" s="1"/>
  <c r="N67" i="69"/>
  <c r="E67" i="69"/>
  <c r="C67" i="69"/>
  <c r="W66" i="69"/>
  <c r="V66" i="69"/>
  <c r="U65" i="69"/>
  <c r="W65" i="69" s="1"/>
  <c r="S65" i="69"/>
  <c r="V65" i="69" s="1"/>
  <c r="N65" i="69"/>
  <c r="E65" i="69"/>
  <c r="C65" i="69"/>
  <c r="U64" i="69"/>
  <c r="W64" i="69" s="1"/>
  <c r="S64" i="69"/>
  <c r="V64" i="69" s="1"/>
  <c r="N64" i="69"/>
  <c r="E64" i="69"/>
  <c r="C64" i="69"/>
  <c r="W63" i="69"/>
  <c r="V63" i="69"/>
  <c r="U62" i="69"/>
  <c r="W62" i="69" s="1"/>
  <c r="S62" i="69"/>
  <c r="V62" i="69" s="1"/>
  <c r="N62" i="69"/>
  <c r="E62" i="69"/>
  <c r="C62" i="69"/>
  <c r="U61" i="69"/>
  <c r="W61" i="69" s="1"/>
  <c r="S61" i="69"/>
  <c r="V61" i="69" s="1"/>
  <c r="N61" i="69"/>
  <c r="E61" i="69"/>
  <c r="C61" i="69"/>
  <c r="W60" i="69"/>
  <c r="V60" i="69"/>
  <c r="U59" i="69"/>
  <c r="W59" i="69" s="1"/>
  <c r="S59" i="69"/>
  <c r="V59" i="69" s="1"/>
  <c r="N59" i="69"/>
  <c r="E59" i="69"/>
  <c r="C59" i="69"/>
  <c r="U58" i="69"/>
  <c r="W58" i="69" s="1"/>
  <c r="S58" i="69"/>
  <c r="V58" i="69" s="1"/>
  <c r="N58" i="69"/>
  <c r="E58" i="69"/>
  <c r="C58" i="69"/>
  <c r="W57" i="69"/>
  <c r="V57" i="69"/>
  <c r="U56" i="69"/>
  <c r="W56" i="69" s="1"/>
  <c r="S56" i="69"/>
  <c r="V56" i="69" s="1"/>
  <c r="N56" i="69"/>
  <c r="E56" i="69"/>
  <c r="C56" i="69"/>
  <c r="U55" i="69"/>
  <c r="W55" i="69" s="1"/>
  <c r="S55" i="69"/>
  <c r="V55" i="69" s="1"/>
  <c r="N55" i="69"/>
  <c r="E55" i="69"/>
  <c r="C55" i="69"/>
  <c r="W54" i="69"/>
  <c r="V54" i="69"/>
  <c r="U53" i="69"/>
  <c r="W53" i="69" s="1"/>
  <c r="S53" i="69"/>
  <c r="V53" i="69" s="1"/>
  <c r="N53" i="69"/>
  <c r="E53" i="69"/>
  <c r="C53" i="69"/>
  <c r="U52" i="69"/>
  <c r="W52" i="69" s="1"/>
  <c r="S52" i="69"/>
  <c r="V52" i="69" s="1"/>
  <c r="N52" i="69"/>
  <c r="E52" i="69"/>
  <c r="C52" i="69"/>
  <c r="A52" i="69"/>
  <c r="W51" i="69"/>
  <c r="V51" i="69"/>
  <c r="W50" i="69"/>
  <c r="V50" i="69"/>
  <c r="W49" i="69"/>
  <c r="V49" i="69"/>
  <c r="W47" i="69"/>
  <c r="V47" i="69"/>
  <c r="W46" i="69"/>
  <c r="V46" i="69"/>
  <c r="W45" i="69"/>
  <c r="V45" i="69"/>
  <c r="W44" i="69"/>
  <c r="V44" i="69"/>
  <c r="W43" i="69"/>
  <c r="V43" i="69"/>
  <c r="W42" i="69"/>
  <c r="V42" i="69"/>
  <c r="W41" i="69"/>
  <c r="V41" i="69"/>
  <c r="U40" i="69"/>
  <c r="W40" i="69" s="1"/>
  <c r="S40" i="69"/>
  <c r="V40" i="69" s="1"/>
  <c r="N40" i="69"/>
  <c r="E40" i="69"/>
  <c r="C40" i="69"/>
  <c r="W39" i="69"/>
  <c r="V39" i="69"/>
  <c r="U38" i="69"/>
  <c r="W38" i="69" s="1"/>
  <c r="S38" i="69"/>
  <c r="V38" i="69" s="1"/>
  <c r="N38" i="69"/>
  <c r="E38" i="69"/>
  <c r="C38" i="69"/>
  <c r="U37" i="69"/>
  <c r="W37" i="69" s="1"/>
  <c r="S37" i="69"/>
  <c r="V37" i="69" s="1"/>
  <c r="N37" i="69"/>
  <c r="E37" i="69"/>
  <c r="C37" i="69"/>
  <c r="W36" i="69"/>
  <c r="V36" i="69"/>
  <c r="U35" i="69"/>
  <c r="W35" i="69" s="1"/>
  <c r="S35" i="69"/>
  <c r="V35" i="69" s="1"/>
  <c r="N35" i="69"/>
  <c r="E35" i="69"/>
  <c r="C35" i="69"/>
  <c r="U34" i="69"/>
  <c r="W34" i="69" s="1"/>
  <c r="S34" i="69"/>
  <c r="V34" i="69" s="1"/>
  <c r="N34" i="69"/>
  <c r="E34" i="69"/>
  <c r="C34" i="69"/>
  <c r="W33" i="69"/>
  <c r="V33" i="69"/>
  <c r="U32" i="69"/>
  <c r="W32" i="69" s="1"/>
  <c r="S32" i="69"/>
  <c r="V32" i="69" s="1"/>
  <c r="N32" i="69"/>
  <c r="E32" i="69"/>
  <c r="C32" i="69"/>
  <c r="U31" i="69"/>
  <c r="W31" i="69" s="1"/>
  <c r="S31" i="69"/>
  <c r="V31" i="69" s="1"/>
  <c r="N31" i="69"/>
  <c r="E31" i="69"/>
  <c r="C31" i="69"/>
  <c r="W30" i="69"/>
  <c r="V30" i="69"/>
  <c r="U29" i="69"/>
  <c r="W29" i="69" s="1"/>
  <c r="S29" i="69"/>
  <c r="V29" i="69" s="1"/>
  <c r="N29" i="69"/>
  <c r="E29" i="69"/>
  <c r="C29" i="69"/>
  <c r="U28" i="69"/>
  <c r="W28" i="69" s="1"/>
  <c r="S28" i="69"/>
  <c r="V28" i="69" s="1"/>
  <c r="N28" i="69"/>
  <c r="E28" i="69"/>
  <c r="C28" i="69"/>
  <c r="W27" i="69"/>
  <c r="V27" i="69"/>
  <c r="U26" i="69"/>
  <c r="W26" i="69" s="1"/>
  <c r="S26" i="69"/>
  <c r="V26" i="69" s="1"/>
  <c r="N26" i="69"/>
  <c r="E26" i="69"/>
  <c r="C26" i="69"/>
  <c r="U25" i="69"/>
  <c r="W25" i="69" s="1"/>
  <c r="S25" i="69"/>
  <c r="V25" i="69" s="1"/>
  <c r="N25" i="69"/>
  <c r="E25" i="69"/>
  <c r="C25" i="69"/>
  <c r="W24" i="69"/>
  <c r="V24" i="69"/>
  <c r="U23" i="69"/>
  <c r="W23" i="69" s="1"/>
  <c r="S23" i="69"/>
  <c r="V23" i="69" s="1"/>
  <c r="N23" i="69"/>
  <c r="E23" i="69"/>
  <c r="C23" i="69"/>
  <c r="U22" i="69"/>
  <c r="W22" i="69" s="1"/>
  <c r="S22" i="69"/>
  <c r="V22" i="69" s="1"/>
  <c r="N22" i="69"/>
  <c r="E22" i="69"/>
  <c r="C22" i="69"/>
  <c r="W21" i="69"/>
  <c r="V21" i="69"/>
  <c r="U20" i="69"/>
  <c r="W20" i="69" s="1"/>
  <c r="S20" i="69"/>
  <c r="V20" i="69" s="1"/>
  <c r="N20" i="69"/>
  <c r="E20" i="69"/>
  <c r="C20" i="69"/>
  <c r="U19" i="69"/>
  <c r="W19" i="69" s="1"/>
  <c r="S19" i="69"/>
  <c r="V19" i="69" s="1"/>
  <c r="N19" i="69"/>
  <c r="E19" i="69"/>
  <c r="C19" i="69"/>
  <c r="A19" i="69"/>
  <c r="U7" i="69"/>
  <c r="S7" i="69"/>
  <c r="Q7" i="69"/>
  <c r="O7" i="69"/>
  <c r="L7" i="69"/>
  <c r="J7" i="69"/>
  <c r="I7" i="69"/>
  <c r="G7" i="69"/>
  <c r="E7" i="69"/>
  <c r="U6" i="69"/>
  <c r="S6" i="69"/>
  <c r="Q6" i="69"/>
  <c r="O6" i="69"/>
  <c r="M6" i="69"/>
  <c r="L6" i="69"/>
  <c r="J6" i="69"/>
  <c r="H6" i="69"/>
  <c r="E6" i="69"/>
  <c r="U5" i="69"/>
  <c r="S5" i="69"/>
  <c r="Q5" i="69"/>
  <c r="O5" i="69"/>
  <c r="M5" i="69"/>
  <c r="L5" i="69"/>
  <c r="K5" i="69"/>
  <c r="J5" i="69"/>
  <c r="G5" i="69"/>
  <c r="F5" i="69"/>
  <c r="U4" i="69"/>
  <c r="S4" i="69"/>
  <c r="Q4" i="69"/>
  <c r="O4" i="69"/>
  <c r="M4" i="69"/>
  <c r="L4" i="69"/>
  <c r="K4" i="69"/>
  <c r="I4" i="69"/>
  <c r="G4" i="69"/>
  <c r="D4" i="69"/>
  <c r="U3" i="69"/>
  <c r="S3" i="69"/>
  <c r="Q3" i="69"/>
  <c r="O3" i="69"/>
  <c r="M3" i="69"/>
  <c r="J3" i="69"/>
  <c r="I3" i="69"/>
  <c r="H3" i="69"/>
  <c r="E3" i="69"/>
  <c r="U2" i="69"/>
  <c r="S2" i="69"/>
  <c r="Q2" i="69"/>
  <c r="O2" i="69"/>
  <c r="O8" i="69" s="1"/>
  <c r="M2" i="69"/>
  <c r="J2" i="69"/>
  <c r="H2" i="69"/>
  <c r="G2" i="69"/>
  <c r="F2" i="69"/>
  <c r="E2" i="69"/>
  <c r="U73" i="68"/>
  <c r="W73" i="68" s="1"/>
  <c r="S73" i="68"/>
  <c r="V73" i="68" s="1"/>
  <c r="N73" i="68"/>
  <c r="E73" i="68"/>
  <c r="C73" i="68"/>
  <c r="W72" i="68"/>
  <c r="V72" i="68"/>
  <c r="U71" i="68"/>
  <c r="W71" i="68"/>
  <c r="S71" i="68"/>
  <c r="V71" i="68"/>
  <c r="N71" i="68"/>
  <c r="E71" i="68"/>
  <c r="C71" i="68"/>
  <c r="U70" i="68"/>
  <c r="W70" i="68" s="1"/>
  <c r="S70" i="68"/>
  <c r="V70" i="68" s="1"/>
  <c r="N70" i="68"/>
  <c r="E70" i="68"/>
  <c r="C70" i="68"/>
  <c r="W69" i="68"/>
  <c r="V69" i="68"/>
  <c r="U68" i="68"/>
  <c r="W68" i="68"/>
  <c r="S68" i="68"/>
  <c r="V68" i="68"/>
  <c r="N68" i="68"/>
  <c r="E68" i="68"/>
  <c r="C68" i="68"/>
  <c r="U67" i="68"/>
  <c r="W67" i="68" s="1"/>
  <c r="S67" i="68"/>
  <c r="V67" i="68" s="1"/>
  <c r="N67" i="68"/>
  <c r="E67" i="68"/>
  <c r="C67" i="68"/>
  <c r="W66" i="68"/>
  <c r="V66" i="68"/>
  <c r="U65" i="68"/>
  <c r="W65" i="68"/>
  <c r="S65" i="68"/>
  <c r="V65" i="68"/>
  <c r="N65" i="68"/>
  <c r="E65" i="68"/>
  <c r="C65" i="68"/>
  <c r="U64" i="68"/>
  <c r="W64" i="68" s="1"/>
  <c r="S64" i="68"/>
  <c r="V64" i="68" s="1"/>
  <c r="N64" i="68"/>
  <c r="E64" i="68"/>
  <c r="C64" i="68"/>
  <c r="W63" i="68"/>
  <c r="V63" i="68"/>
  <c r="U62" i="68"/>
  <c r="W62" i="68"/>
  <c r="S62" i="68"/>
  <c r="V62" i="68"/>
  <c r="N62" i="68"/>
  <c r="E62" i="68"/>
  <c r="C62" i="68"/>
  <c r="U61" i="68"/>
  <c r="W61" i="68" s="1"/>
  <c r="S61" i="68"/>
  <c r="V61" i="68" s="1"/>
  <c r="N61" i="68"/>
  <c r="E61" i="68"/>
  <c r="C61" i="68"/>
  <c r="W60" i="68"/>
  <c r="V60" i="68"/>
  <c r="U59" i="68"/>
  <c r="W59" i="68"/>
  <c r="S59" i="68"/>
  <c r="V59" i="68"/>
  <c r="N59" i="68"/>
  <c r="E59" i="68"/>
  <c r="C59" i="68"/>
  <c r="U58" i="68"/>
  <c r="W58" i="68" s="1"/>
  <c r="S58" i="68"/>
  <c r="V58" i="68" s="1"/>
  <c r="N58" i="68"/>
  <c r="E58" i="68"/>
  <c r="C58" i="68"/>
  <c r="W57" i="68"/>
  <c r="V57" i="68"/>
  <c r="U56" i="68"/>
  <c r="W56" i="68"/>
  <c r="S56" i="68"/>
  <c r="V56" i="68"/>
  <c r="N56" i="68"/>
  <c r="E56" i="68"/>
  <c r="C56" i="68"/>
  <c r="U55" i="68"/>
  <c r="W55" i="68" s="1"/>
  <c r="S55" i="68"/>
  <c r="V55" i="68" s="1"/>
  <c r="N55" i="68"/>
  <c r="E55" i="68"/>
  <c r="C55" i="68"/>
  <c r="W54" i="68"/>
  <c r="V54" i="68"/>
  <c r="U53" i="68"/>
  <c r="W53" i="68"/>
  <c r="S53" i="68"/>
  <c r="V53" i="68"/>
  <c r="N53" i="68"/>
  <c r="E53" i="68"/>
  <c r="C53" i="68"/>
  <c r="U52" i="68"/>
  <c r="W52" i="68" s="1"/>
  <c r="S52" i="68"/>
  <c r="V52" i="68" s="1"/>
  <c r="N52" i="68"/>
  <c r="E52" i="68"/>
  <c r="C52" i="68"/>
  <c r="A52" i="68"/>
  <c r="W51" i="68"/>
  <c r="V51" i="68"/>
  <c r="W50" i="68"/>
  <c r="V50" i="68"/>
  <c r="W49" i="68"/>
  <c r="V49" i="68"/>
  <c r="W47" i="68"/>
  <c r="V47" i="68"/>
  <c r="W46" i="68"/>
  <c r="V46" i="68"/>
  <c r="W45" i="68"/>
  <c r="V45" i="68"/>
  <c r="W44" i="68"/>
  <c r="V44" i="68"/>
  <c r="W43" i="68"/>
  <c r="V43" i="68"/>
  <c r="W42" i="68"/>
  <c r="V42" i="68"/>
  <c r="W41" i="68"/>
  <c r="V41" i="68"/>
  <c r="U40" i="68"/>
  <c r="W40" i="68" s="1"/>
  <c r="S40" i="68"/>
  <c r="V40" i="68" s="1"/>
  <c r="N40" i="68"/>
  <c r="E40" i="68"/>
  <c r="C40" i="68"/>
  <c r="W39" i="68"/>
  <c r="V39" i="68"/>
  <c r="U38" i="68"/>
  <c r="W38" i="68"/>
  <c r="S38" i="68"/>
  <c r="V38" i="68"/>
  <c r="N38" i="68"/>
  <c r="E38" i="68"/>
  <c r="C38" i="68"/>
  <c r="U37" i="68"/>
  <c r="W37" i="68" s="1"/>
  <c r="S37" i="68"/>
  <c r="V37" i="68" s="1"/>
  <c r="N37" i="68"/>
  <c r="E37" i="68"/>
  <c r="C37" i="68"/>
  <c r="W36" i="68"/>
  <c r="V36" i="68"/>
  <c r="U35" i="68"/>
  <c r="W35" i="68"/>
  <c r="S35" i="68"/>
  <c r="V35" i="68"/>
  <c r="N35" i="68"/>
  <c r="E35" i="68"/>
  <c r="C35" i="68"/>
  <c r="U34" i="68"/>
  <c r="W34" i="68" s="1"/>
  <c r="S34" i="68"/>
  <c r="V34" i="68" s="1"/>
  <c r="N34" i="68"/>
  <c r="E34" i="68"/>
  <c r="C34" i="68"/>
  <c r="W33" i="68"/>
  <c r="V33" i="68"/>
  <c r="U32" i="68"/>
  <c r="W32" i="68"/>
  <c r="S32" i="68"/>
  <c r="V32" i="68"/>
  <c r="N32" i="68"/>
  <c r="E32" i="68"/>
  <c r="C32" i="68"/>
  <c r="U31" i="68"/>
  <c r="W31" i="68" s="1"/>
  <c r="S31" i="68"/>
  <c r="V31" i="68" s="1"/>
  <c r="N31" i="68"/>
  <c r="E31" i="68"/>
  <c r="C31" i="68"/>
  <c r="W30" i="68"/>
  <c r="V30" i="68"/>
  <c r="U29" i="68"/>
  <c r="W29" i="68"/>
  <c r="S29" i="68"/>
  <c r="V29" i="68"/>
  <c r="N29" i="68"/>
  <c r="E29" i="68"/>
  <c r="C29" i="68"/>
  <c r="U28" i="68"/>
  <c r="W28" i="68" s="1"/>
  <c r="S28" i="68"/>
  <c r="V28" i="68" s="1"/>
  <c r="N28" i="68"/>
  <c r="E28" i="68"/>
  <c r="C28" i="68"/>
  <c r="W27" i="68"/>
  <c r="V27" i="68"/>
  <c r="U26" i="68"/>
  <c r="W26" i="68"/>
  <c r="S26" i="68"/>
  <c r="V26" i="68"/>
  <c r="N26" i="68"/>
  <c r="E26" i="68"/>
  <c r="C26" i="68"/>
  <c r="U25" i="68"/>
  <c r="W25" i="68" s="1"/>
  <c r="S25" i="68"/>
  <c r="V25" i="68" s="1"/>
  <c r="N25" i="68"/>
  <c r="E25" i="68"/>
  <c r="C25" i="68"/>
  <c r="W24" i="68"/>
  <c r="V24" i="68"/>
  <c r="U23" i="68"/>
  <c r="W23" i="68"/>
  <c r="S23" i="68"/>
  <c r="V23" i="68"/>
  <c r="N23" i="68"/>
  <c r="E23" i="68"/>
  <c r="C23" i="68"/>
  <c r="U22" i="68"/>
  <c r="W22" i="68" s="1"/>
  <c r="S22" i="68"/>
  <c r="V22" i="68" s="1"/>
  <c r="N22" i="68"/>
  <c r="E22" i="68"/>
  <c r="C22" i="68"/>
  <c r="W21" i="68"/>
  <c r="V21" i="68"/>
  <c r="U20" i="68"/>
  <c r="W20" i="68"/>
  <c r="S20" i="68"/>
  <c r="V20" i="68"/>
  <c r="N20" i="68"/>
  <c r="E20" i="68"/>
  <c r="C20" i="68"/>
  <c r="U19" i="68"/>
  <c r="W19" i="68" s="1"/>
  <c r="S19" i="68"/>
  <c r="V19" i="68" s="1"/>
  <c r="N19" i="68"/>
  <c r="E19" i="68"/>
  <c r="C19" i="68"/>
  <c r="A19" i="68"/>
  <c r="U7" i="68"/>
  <c r="S7" i="68"/>
  <c r="Q7" i="68"/>
  <c r="O7" i="68"/>
  <c r="M7" i="68"/>
  <c r="L7" i="68"/>
  <c r="K7" i="68"/>
  <c r="J7" i="68"/>
  <c r="I7" i="68"/>
  <c r="H7" i="68"/>
  <c r="G7" i="68"/>
  <c r="F7" i="68"/>
  <c r="E7" i="68"/>
  <c r="U6" i="68"/>
  <c r="S6" i="68"/>
  <c r="Q6" i="68"/>
  <c r="O6" i="68"/>
  <c r="M6" i="68"/>
  <c r="L6" i="68"/>
  <c r="K6" i="68"/>
  <c r="I6" i="68"/>
  <c r="H6" i="68"/>
  <c r="G6" i="68"/>
  <c r="F6" i="68"/>
  <c r="U5" i="68"/>
  <c r="S5" i="68"/>
  <c r="Q5" i="68"/>
  <c r="O5" i="68"/>
  <c r="M5" i="68"/>
  <c r="L5" i="68"/>
  <c r="K5" i="68"/>
  <c r="J5" i="68"/>
  <c r="I5" i="68"/>
  <c r="H5" i="68"/>
  <c r="G5" i="68"/>
  <c r="F5" i="68"/>
  <c r="E5" i="68"/>
  <c r="D5" i="68"/>
  <c r="U4" i="68"/>
  <c r="S4" i="68"/>
  <c r="Q4" i="68"/>
  <c r="O4" i="68"/>
  <c r="M4" i="68"/>
  <c r="L4" i="68"/>
  <c r="K4" i="68"/>
  <c r="J4" i="68"/>
  <c r="I4" i="68"/>
  <c r="H4" i="68"/>
  <c r="G4" i="68"/>
  <c r="E4" i="68"/>
  <c r="D4" i="68"/>
  <c r="U3" i="68"/>
  <c r="S3" i="68"/>
  <c r="Q3" i="68"/>
  <c r="O3" i="68"/>
  <c r="M3" i="68"/>
  <c r="L3" i="68"/>
  <c r="K3" i="68"/>
  <c r="J3" i="68"/>
  <c r="I3" i="68"/>
  <c r="G3" i="68"/>
  <c r="F3" i="68"/>
  <c r="E3" i="68"/>
  <c r="U2" i="68"/>
  <c r="S2" i="68"/>
  <c r="Q2" i="68"/>
  <c r="O2" i="68"/>
  <c r="O8" i="68" s="1"/>
  <c r="M2" i="68"/>
  <c r="L2" i="68"/>
  <c r="K2" i="68"/>
  <c r="J2" i="68"/>
  <c r="I2" i="68"/>
  <c r="H2" i="68"/>
  <c r="F2" i="68"/>
  <c r="E2" i="68"/>
  <c r="U73" i="67"/>
  <c r="W73" i="67" s="1"/>
  <c r="S73" i="67"/>
  <c r="V73" i="67" s="1"/>
  <c r="N73" i="67"/>
  <c r="E73" i="67"/>
  <c r="C73" i="67"/>
  <c r="W72" i="67"/>
  <c r="V72" i="67"/>
  <c r="U71" i="67"/>
  <c r="W71" i="67"/>
  <c r="S71" i="67"/>
  <c r="V71" i="67"/>
  <c r="N71" i="67"/>
  <c r="E71" i="67"/>
  <c r="C71" i="67"/>
  <c r="U70" i="67"/>
  <c r="W70" i="67" s="1"/>
  <c r="S70" i="67"/>
  <c r="V70" i="67" s="1"/>
  <c r="N70" i="67"/>
  <c r="E70" i="67"/>
  <c r="C70" i="67"/>
  <c r="W69" i="67"/>
  <c r="V69" i="67"/>
  <c r="U68" i="67"/>
  <c r="W68" i="67"/>
  <c r="S68" i="67"/>
  <c r="V68" i="67"/>
  <c r="N68" i="67"/>
  <c r="E68" i="67"/>
  <c r="C68" i="67"/>
  <c r="U67" i="67"/>
  <c r="W67" i="67" s="1"/>
  <c r="S67" i="67"/>
  <c r="V67" i="67" s="1"/>
  <c r="N67" i="67"/>
  <c r="E67" i="67"/>
  <c r="C67" i="67"/>
  <c r="W66" i="67"/>
  <c r="V66" i="67"/>
  <c r="U65" i="67"/>
  <c r="W65" i="67"/>
  <c r="S65" i="67"/>
  <c r="V65" i="67"/>
  <c r="N65" i="67"/>
  <c r="E65" i="67"/>
  <c r="C65" i="67"/>
  <c r="U64" i="67"/>
  <c r="W64" i="67" s="1"/>
  <c r="S64" i="67"/>
  <c r="V64" i="67" s="1"/>
  <c r="N64" i="67"/>
  <c r="E64" i="67"/>
  <c r="C64" i="67"/>
  <c r="W63" i="67"/>
  <c r="V63" i="67"/>
  <c r="U62" i="67"/>
  <c r="W62" i="67"/>
  <c r="S62" i="67"/>
  <c r="V62" i="67"/>
  <c r="N62" i="67"/>
  <c r="E62" i="67"/>
  <c r="C62" i="67"/>
  <c r="U61" i="67"/>
  <c r="W61" i="67" s="1"/>
  <c r="S61" i="67"/>
  <c r="V61" i="67" s="1"/>
  <c r="N61" i="67"/>
  <c r="E61" i="67"/>
  <c r="C61" i="67"/>
  <c r="W60" i="67"/>
  <c r="V60" i="67"/>
  <c r="U59" i="67"/>
  <c r="W59" i="67"/>
  <c r="S59" i="67"/>
  <c r="J7" i="67" s="1"/>
  <c r="V59" i="67"/>
  <c r="N59" i="67"/>
  <c r="E59" i="67"/>
  <c r="C59" i="67"/>
  <c r="U58" i="67"/>
  <c r="W58" i="67" s="1"/>
  <c r="S58" i="67"/>
  <c r="V58" i="67" s="1"/>
  <c r="N58" i="67"/>
  <c r="E58" i="67"/>
  <c r="C58" i="67"/>
  <c r="W57" i="67"/>
  <c r="V57" i="67"/>
  <c r="U56" i="67"/>
  <c r="W56" i="67"/>
  <c r="S56" i="67"/>
  <c r="V56" i="67"/>
  <c r="N56" i="67"/>
  <c r="E56" i="67"/>
  <c r="C56" i="67"/>
  <c r="U55" i="67"/>
  <c r="W55" i="67" s="1"/>
  <c r="S55" i="67"/>
  <c r="V55" i="67" s="1"/>
  <c r="N55" i="67"/>
  <c r="E55" i="67"/>
  <c r="C55" i="67"/>
  <c r="W54" i="67"/>
  <c r="V54" i="67"/>
  <c r="U53" i="67"/>
  <c r="W53" i="67"/>
  <c r="S53" i="67"/>
  <c r="V53" i="67"/>
  <c r="N53" i="67"/>
  <c r="E53" i="67"/>
  <c r="C53" i="67"/>
  <c r="U52" i="67"/>
  <c r="W52" i="67" s="1"/>
  <c r="S52" i="67"/>
  <c r="V52" i="67" s="1"/>
  <c r="N52" i="67"/>
  <c r="E52" i="67"/>
  <c r="C52" i="67"/>
  <c r="A52" i="67"/>
  <c r="W51" i="67"/>
  <c r="V51" i="67"/>
  <c r="W50" i="67"/>
  <c r="V50" i="67"/>
  <c r="W49" i="67"/>
  <c r="V49" i="67"/>
  <c r="W47" i="67"/>
  <c r="V47" i="67"/>
  <c r="W46" i="67"/>
  <c r="V46" i="67"/>
  <c r="W45" i="67"/>
  <c r="V45" i="67"/>
  <c r="W44" i="67"/>
  <c r="V44" i="67"/>
  <c r="W43" i="67"/>
  <c r="V43" i="67"/>
  <c r="W42" i="67"/>
  <c r="V42" i="67"/>
  <c r="W41" i="67"/>
  <c r="V41" i="67"/>
  <c r="U40" i="67"/>
  <c r="W40" i="67" s="1"/>
  <c r="S40" i="67"/>
  <c r="V40" i="67" s="1"/>
  <c r="N40" i="67"/>
  <c r="E40" i="67"/>
  <c r="C40" i="67"/>
  <c r="W39" i="67"/>
  <c r="V39" i="67"/>
  <c r="U38" i="67"/>
  <c r="W38" i="67"/>
  <c r="S38" i="67"/>
  <c r="V38" i="67"/>
  <c r="N38" i="67"/>
  <c r="E38" i="67"/>
  <c r="C38" i="67"/>
  <c r="U37" i="67"/>
  <c r="W37" i="67" s="1"/>
  <c r="S37" i="67"/>
  <c r="V37" i="67" s="1"/>
  <c r="N37" i="67"/>
  <c r="E37" i="67"/>
  <c r="C37" i="67"/>
  <c r="W36" i="67"/>
  <c r="V36" i="67"/>
  <c r="U35" i="67"/>
  <c r="W35" i="67"/>
  <c r="S35" i="67"/>
  <c r="V35" i="67"/>
  <c r="N35" i="67"/>
  <c r="E35" i="67"/>
  <c r="C35" i="67"/>
  <c r="U34" i="67"/>
  <c r="W34" i="67" s="1"/>
  <c r="S34" i="67"/>
  <c r="V34" i="67" s="1"/>
  <c r="N34" i="67"/>
  <c r="E34" i="67"/>
  <c r="C34" i="67"/>
  <c r="W33" i="67"/>
  <c r="V33" i="67"/>
  <c r="U32" i="67"/>
  <c r="W32" i="67"/>
  <c r="S32" i="67"/>
  <c r="V32" i="67"/>
  <c r="N32" i="67"/>
  <c r="E32" i="67"/>
  <c r="C32" i="67"/>
  <c r="U31" i="67"/>
  <c r="W31" i="67" s="1"/>
  <c r="S31" i="67"/>
  <c r="V31" i="67" s="1"/>
  <c r="N31" i="67"/>
  <c r="E31" i="67"/>
  <c r="C31" i="67"/>
  <c r="W30" i="67"/>
  <c r="V30" i="67"/>
  <c r="U29" i="67"/>
  <c r="W29" i="67"/>
  <c r="S29" i="67"/>
  <c r="V29" i="67"/>
  <c r="N29" i="67"/>
  <c r="E29" i="67"/>
  <c r="C29" i="67"/>
  <c r="U28" i="67"/>
  <c r="W28" i="67" s="1"/>
  <c r="S28" i="67"/>
  <c r="V28" i="67" s="1"/>
  <c r="N28" i="67"/>
  <c r="E28" i="67"/>
  <c r="C28" i="67"/>
  <c r="W27" i="67"/>
  <c r="V27" i="67"/>
  <c r="U26" i="67"/>
  <c r="W26" i="67"/>
  <c r="S26" i="67"/>
  <c r="V26" i="67"/>
  <c r="N26" i="67"/>
  <c r="E26" i="67"/>
  <c r="C26" i="67"/>
  <c r="U25" i="67"/>
  <c r="W25" i="67" s="1"/>
  <c r="S25" i="67"/>
  <c r="V25" i="67" s="1"/>
  <c r="N25" i="67"/>
  <c r="E25" i="67"/>
  <c r="C25" i="67"/>
  <c r="W24" i="67"/>
  <c r="V24" i="67"/>
  <c r="U23" i="67"/>
  <c r="W23" i="67"/>
  <c r="S23" i="67"/>
  <c r="V23" i="67"/>
  <c r="N23" i="67"/>
  <c r="E23" i="67"/>
  <c r="C23" i="67"/>
  <c r="U22" i="67"/>
  <c r="W22" i="67" s="1"/>
  <c r="S22" i="67"/>
  <c r="V22" i="67" s="1"/>
  <c r="N22" i="67"/>
  <c r="E22" i="67"/>
  <c r="C22" i="67"/>
  <c r="W21" i="67"/>
  <c r="V21" i="67"/>
  <c r="U20" i="67"/>
  <c r="W20" i="67"/>
  <c r="S20" i="67"/>
  <c r="V20" i="67"/>
  <c r="N20" i="67"/>
  <c r="E20" i="67"/>
  <c r="C20" i="67"/>
  <c r="U19" i="67"/>
  <c r="W19" i="67" s="1"/>
  <c r="S19" i="67"/>
  <c r="V19" i="67" s="1"/>
  <c r="N19" i="67"/>
  <c r="E19" i="67"/>
  <c r="C19" i="67"/>
  <c r="A19" i="67"/>
  <c r="U7" i="67"/>
  <c r="S7" i="67"/>
  <c r="Q7" i="67"/>
  <c r="O7" i="67"/>
  <c r="M7" i="67"/>
  <c r="L7" i="67"/>
  <c r="K7" i="67"/>
  <c r="I7" i="67"/>
  <c r="H7" i="67"/>
  <c r="G7" i="67"/>
  <c r="F7" i="67"/>
  <c r="E7" i="67"/>
  <c r="D7" i="67"/>
  <c r="U6" i="67"/>
  <c r="S6" i="67"/>
  <c r="Q6" i="67"/>
  <c r="O6" i="67"/>
  <c r="M6" i="67"/>
  <c r="L6" i="67"/>
  <c r="K6" i="67"/>
  <c r="I6" i="67"/>
  <c r="H6" i="67"/>
  <c r="G6" i="67"/>
  <c r="F6" i="67"/>
  <c r="D6" i="67"/>
  <c r="U5" i="67"/>
  <c r="S5" i="67"/>
  <c r="Q5" i="67"/>
  <c r="O5" i="67"/>
  <c r="M5" i="67"/>
  <c r="L5" i="67"/>
  <c r="K5" i="67"/>
  <c r="J5" i="67"/>
  <c r="I5" i="67"/>
  <c r="H5" i="67"/>
  <c r="G5" i="67"/>
  <c r="F5" i="67"/>
  <c r="E5" i="67"/>
  <c r="D5" i="67"/>
  <c r="U4" i="67"/>
  <c r="S4" i="67"/>
  <c r="Q4" i="67"/>
  <c r="O4" i="67"/>
  <c r="M4" i="67"/>
  <c r="L4" i="67"/>
  <c r="K4" i="67"/>
  <c r="J4" i="67"/>
  <c r="I4" i="67"/>
  <c r="H4" i="67"/>
  <c r="G4" i="67"/>
  <c r="F4" i="67"/>
  <c r="E4" i="67"/>
  <c r="D4" i="67"/>
  <c r="U3" i="67"/>
  <c r="S3" i="67"/>
  <c r="Q3" i="67"/>
  <c r="O3" i="67"/>
  <c r="M3" i="67"/>
  <c r="L3" i="67"/>
  <c r="K3" i="67"/>
  <c r="J3" i="67"/>
  <c r="I3" i="67"/>
  <c r="G3" i="67"/>
  <c r="F3" i="67"/>
  <c r="E3" i="67"/>
  <c r="U2" i="67"/>
  <c r="U8" i="67" s="1"/>
  <c r="S2" i="67"/>
  <c r="S8" i="67" s="1"/>
  <c r="Q2" i="67"/>
  <c r="Q8" i="67" s="1"/>
  <c r="O2" i="67"/>
  <c r="O8" i="67" s="1"/>
  <c r="M2" i="67"/>
  <c r="L2" i="67"/>
  <c r="K2" i="67"/>
  <c r="J2" i="67"/>
  <c r="I2" i="67"/>
  <c r="H2" i="67"/>
  <c r="G2" i="67"/>
  <c r="F2" i="67"/>
  <c r="E2" i="67"/>
  <c r="D2" i="67"/>
  <c r="V18" i="82"/>
  <c r="U19" i="82"/>
  <c r="U22" i="82"/>
  <c r="V27" i="82"/>
  <c r="U42" i="82"/>
  <c r="V43" i="82"/>
  <c r="V46" i="82"/>
  <c r="U48" i="82"/>
  <c r="V49" i="82"/>
  <c r="U51" i="82"/>
  <c r="W19" i="70"/>
  <c r="V20" i="70"/>
  <c r="W22" i="70"/>
  <c r="W28" i="70"/>
  <c r="V29" i="70"/>
  <c r="W37" i="70"/>
  <c r="V38" i="70"/>
  <c r="W40" i="70"/>
  <c r="V56" i="70"/>
  <c r="W58" i="70"/>
  <c r="V59" i="70"/>
  <c r="V65" i="70"/>
  <c r="W67" i="70"/>
  <c r="V68" i="70"/>
  <c r="C8" i="37"/>
  <c r="J7" i="71" l="1"/>
  <c r="V59" i="71"/>
  <c r="G2" i="68"/>
  <c r="Q8" i="68"/>
  <c r="E6" i="68"/>
  <c r="K2" i="69"/>
  <c r="Q8" i="69"/>
  <c r="G3" i="69"/>
  <c r="K3" i="69"/>
  <c r="E4" i="69"/>
  <c r="J4" i="69"/>
  <c r="D5" i="69"/>
  <c r="I5" i="69"/>
  <c r="I6" i="69"/>
  <c r="M7" i="69"/>
  <c r="V34" i="71"/>
  <c r="G3" i="71"/>
  <c r="J4" i="71"/>
  <c r="W56" i="71"/>
  <c r="W68" i="71"/>
  <c r="L6" i="71"/>
  <c r="V28" i="81"/>
  <c r="F4" i="81"/>
  <c r="V42" i="81"/>
  <c r="H4" i="81"/>
  <c r="V54" i="81"/>
  <c r="K2" i="81"/>
  <c r="U45" i="82"/>
  <c r="I5" i="82"/>
  <c r="U42" i="83"/>
  <c r="H6" i="83"/>
  <c r="U48" i="83"/>
  <c r="J6" i="83"/>
  <c r="U54" i="83"/>
  <c r="K3" i="83"/>
  <c r="W35" i="73"/>
  <c r="G6" i="73"/>
  <c r="J6" i="67"/>
  <c r="S8" i="68"/>
  <c r="J6" i="68"/>
  <c r="L2" i="69"/>
  <c r="S8" i="69"/>
  <c r="L3" i="69"/>
  <c r="E5" i="69"/>
  <c r="W55" i="70"/>
  <c r="I7" i="70"/>
  <c r="W61" i="70"/>
  <c r="K4" i="70"/>
  <c r="M6" i="71"/>
  <c r="E7" i="71"/>
  <c r="V26" i="71"/>
  <c r="V32" i="71"/>
  <c r="G4" i="71"/>
  <c r="V38" i="71"/>
  <c r="H6" i="71"/>
  <c r="W38" i="74"/>
  <c r="H4" i="74"/>
  <c r="K6" i="82"/>
  <c r="U21" i="82"/>
  <c r="E3" i="82"/>
  <c r="F6" i="82"/>
  <c r="U27" i="82"/>
  <c r="H3" i="82"/>
  <c r="U43" i="82"/>
  <c r="U55" i="82"/>
  <c r="K5" i="82"/>
  <c r="P7" i="83"/>
  <c r="T6" i="83"/>
  <c r="T5" i="83"/>
  <c r="T4" i="83"/>
  <c r="T3" i="83"/>
  <c r="T2" i="83"/>
  <c r="T7" i="83" s="1"/>
  <c r="R6" i="83"/>
  <c r="R5" i="83"/>
  <c r="R4" i="83"/>
  <c r="R3" i="83"/>
  <c r="R7" i="83" s="1"/>
  <c r="U18" i="83"/>
  <c r="D2" i="83"/>
  <c r="F3" i="83"/>
  <c r="U24" i="83"/>
  <c r="G4" i="83"/>
  <c r="U30" i="83"/>
  <c r="J2" i="83"/>
  <c r="U52" i="83"/>
  <c r="I4" i="71"/>
  <c r="V53" i="71"/>
  <c r="W23" i="73"/>
  <c r="E4" i="73"/>
  <c r="D3" i="67"/>
  <c r="H3" i="67"/>
  <c r="U8" i="68"/>
  <c r="H3" i="68"/>
  <c r="F4" i="68"/>
  <c r="I2" i="69"/>
  <c r="U8" i="69"/>
  <c r="H4" i="69"/>
  <c r="G6" i="69"/>
  <c r="K6" i="69"/>
  <c r="F7" i="69"/>
  <c r="K7" i="69"/>
  <c r="G7" i="70"/>
  <c r="E4" i="71"/>
  <c r="W23" i="71"/>
  <c r="W29" i="71"/>
  <c r="F2" i="71"/>
  <c r="G6" i="71"/>
  <c r="W35" i="71"/>
  <c r="V61" i="71"/>
  <c r="K3" i="71"/>
  <c r="V67" i="71"/>
  <c r="L3" i="71"/>
  <c r="V73" i="71"/>
  <c r="M7" i="71"/>
  <c r="V22" i="72"/>
  <c r="E5" i="72"/>
  <c r="V28" i="72"/>
  <c r="F6" i="72"/>
  <c r="F2" i="73"/>
  <c r="U8" i="74"/>
  <c r="T7" i="81"/>
  <c r="G6" i="82"/>
  <c r="V30" i="82"/>
  <c r="U31" i="82"/>
  <c r="G5" i="82"/>
  <c r="U22" i="83"/>
  <c r="D6" i="83"/>
  <c r="F5" i="83"/>
  <c r="V27" i="83"/>
  <c r="U28" i="83"/>
  <c r="G2" i="83"/>
  <c r="V43" i="83"/>
  <c r="H5" i="83"/>
  <c r="J5" i="83"/>
  <c r="V49" i="83"/>
  <c r="S8" i="70"/>
  <c r="O8" i="71"/>
  <c r="E3" i="71"/>
  <c r="E5" i="71"/>
  <c r="P8" i="72"/>
  <c r="E7" i="72"/>
  <c r="D5" i="81"/>
  <c r="N7" i="82"/>
  <c r="T4" i="82"/>
  <c r="T5" i="82"/>
  <c r="R6" i="82"/>
  <c r="O8" i="70"/>
  <c r="D2" i="71"/>
  <c r="S8" i="71"/>
  <c r="G5" i="71"/>
  <c r="F6" i="71"/>
  <c r="T8" i="72"/>
  <c r="G7" i="72"/>
  <c r="E5" i="73"/>
  <c r="R2" i="82"/>
  <c r="R7" i="82" s="1"/>
  <c r="T3" i="82"/>
  <c r="T7" i="82" s="1"/>
  <c r="F6" i="83"/>
  <c r="Q8" i="70"/>
  <c r="U8" i="71"/>
  <c r="N8" i="72"/>
  <c r="S8" i="74"/>
  <c r="E6" i="67"/>
  <c r="D2" i="68"/>
  <c r="D3" i="68"/>
  <c r="D6" i="68"/>
  <c r="D7" i="68"/>
  <c r="D2" i="69"/>
  <c r="D3" i="69"/>
  <c r="F3" i="69"/>
  <c r="F4" i="69"/>
  <c r="H5" i="69"/>
  <c r="D6" i="69"/>
  <c r="F6" i="69"/>
  <c r="D7" i="69"/>
  <c r="H7" i="69"/>
  <c r="D2" i="70"/>
  <c r="E3" i="70"/>
  <c r="E6" i="70"/>
  <c r="D3" i="71"/>
  <c r="D6" i="71"/>
  <c r="D7" i="71"/>
  <c r="D4" i="72"/>
  <c r="R4" i="72"/>
  <c r="R8" i="72" s="1"/>
  <c r="R5" i="72"/>
  <c r="R6" i="72"/>
  <c r="R7" i="72"/>
  <c r="V23" i="74"/>
  <c r="E2" i="74"/>
  <c r="W23" i="74"/>
  <c r="E4" i="74"/>
  <c r="E5" i="74"/>
  <c r="E7" i="74"/>
  <c r="E2" i="81"/>
  <c r="E5" i="81"/>
  <c r="E5" i="82"/>
</calcChain>
</file>

<file path=xl/comments1.xml><?xml version="1.0" encoding="utf-8"?>
<comments xmlns="http://schemas.openxmlformats.org/spreadsheetml/2006/main">
  <authors>
    <author>onieman</author>
    <author>Niemann, Olaf (050)</author>
  </authors>
  <commentList>
    <comment ref="O68" authorId="0" shapeId="0">
      <text>
        <r>
          <rPr>
            <b/>
            <sz val="8"/>
            <color indexed="81"/>
            <rFont val="Tahoma"/>
            <family val="2"/>
          </rPr>
          <t>allgaier@leuze.de
wünscht keine Sammel-Mails mehr ...</t>
        </r>
        <r>
          <rPr>
            <sz val="8"/>
            <color indexed="81"/>
            <rFont val="Tahoma"/>
            <family val="2"/>
          </rPr>
          <t xml:space="preserve">
</t>
        </r>
      </text>
    </comment>
    <comment ref="O80" authorId="1" shapeId="0">
      <text>
        <r>
          <rPr>
            <b/>
            <sz val="8"/>
            <color indexed="81"/>
            <rFont val="Tahoma"/>
            <family val="2"/>
          </rPr>
          <t>a.koeszegi@fvb.schule.ulm.de</t>
        </r>
        <r>
          <rPr>
            <sz val="8"/>
            <color indexed="81"/>
            <rFont val="Tahoma"/>
            <family val="2"/>
          </rPr>
          <t xml:space="preserve">
</t>
        </r>
      </text>
    </comment>
  </commentList>
</comments>
</file>

<file path=xl/sharedStrings.xml><?xml version="1.0" encoding="utf-8"?>
<sst xmlns="http://schemas.openxmlformats.org/spreadsheetml/2006/main" count="2866" uniqueCount="1027">
  <si>
    <t>Obernhausen</t>
  </si>
  <si>
    <t>Ötisheim</t>
  </si>
  <si>
    <t>Zweiter Gruppe B</t>
  </si>
  <si>
    <t>Dritter Gruppe A</t>
  </si>
  <si>
    <t>Sieger Gruppe B</t>
  </si>
  <si>
    <t>Zweiter Gruppe A</t>
  </si>
  <si>
    <t>Dritter Gruppe B</t>
  </si>
  <si>
    <t>Sp.u.Pl. 5/6</t>
  </si>
  <si>
    <t>Gew. 1. Halbfinale</t>
  </si>
  <si>
    <t>Sp.u.Pl. 3/4</t>
  </si>
  <si>
    <t>Verl. 1.Halbfinale</t>
  </si>
  <si>
    <t>Verl. 2.Halbfinale</t>
  </si>
  <si>
    <t>Gew. 2. Halbfinale</t>
  </si>
  <si>
    <t>Endspiel</t>
  </si>
  <si>
    <t>Abschlußtabelle</t>
  </si>
  <si>
    <t>1. und württembergischer Meister</t>
  </si>
  <si>
    <t>Ausrichter</t>
  </si>
  <si>
    <t>1. und Landesliga Meister</t>
  </si>
  <si>
    <t xml:space="preserve">Besonderheiten des Feldes erklären (ins Feld ragende Gegenstände, Verankerungen usw.) </t>
  </si>
  <si>
    <t xml:space="preserve">Ablauf des Spieltages/Spielfolge bekannt geben </t>
  </si>
  <si>
    <t xml:space="preserve">Spielberichtsbögen </t>
  </si>
  <si>
    <t>Alle Unterlagen werden in Zukunft per Mail verschickt.</t>
  </si>
  <si>
    <t xml:space="preserve">Entgegennahme der Spielberichtsbögen nach dem Spiel und deren Prüfung auf Vollständigkeit. </t>
  </si>
  <si>
    <r>
      <t>Prüfung, ob alle Mannschaften anwesend sind</t>
    </r>
    <r>
      <rPr>
        <b/>
        <sz val="9.5"/>
        <rFont val="Arial"/>
        <family val="2"/>
      </rPr>
      <t xml:space="preserve"> * </t>
    </r>
  </si>
  <si>
    <r>
      <t xml:space="preserve">Überprüfung ob </t>
    </r>
    <r>
      <rPr>
        <b/>
        <sz val="9.5"/>
        <rFont val="Arial"/>
        <family val="2"/>
      </rPr>
      <t xml:space="preserve">Freigabevermerk (falls nötig) </t>
    </r>
    <r>
      <rPr>
        <sz val="9.5"/>
        <rFont val="Arial"/>
        <family val="2"/>
      </rPr>
      <t xml:space="preserve">vorhanden ist </t>
    </r>
  </si>
  <si>
    <r>
      <t>Spielergebnisse im Internet (</t>
    </r>
    <r>
      <rPr>
        <i/>
        <sz val="9.5"/>
        <rFont val="Arial"/>
        <family val="2"/>
      </rPr>
      <t>www.faustball-ergebnisse.de</t>
    </r>
    <r>
      <rPr>
        <sz val="9.5"/>
        <rFont val="Arial"/>
        <family val="2"/>
      </rPr>
      <t>) bis Sonntag 18:00 Uhr eintragen</t>
    </r>
  </si>
  <si>
    <r>
      <t>*</t>
    </r>
    <r>
      <rPr>
        <u/>
        <sz val="9.5"/>
        <rFont val="Arial"/>
        <family val="2"/>
      </rPr>
      <t xml:space="preserve"> Zusätzliche Hinweise:</t>
    </r>
    <r>
      <rPr>
        <sz val="9.5"/>
        <rFont val="Arial"/>
        <family val="2"/>
      </rPr>
      <t xml:space="preserve"> </t>
    </r>
  </si>
  <si>
    <t>n.i.O</t>
  </si>
  <si>
    <t>TSV Gärtringen 2</t>
  </si>
  <si>
    <t>BZM Süd</t>
  </si>
  <si>
    <t>Dieses Formular unterschrieben sowie ggf. zusätzliche Informationen zum Spieltag auf der Rückseite zusammen mit den Spielberichtsbögen an den Staffelleiter senden.</t>
  </si>
  <si>
    <t>Datum:</t>
  </si>
  <si>
    <t>Verein, Name:</t>
  </si>
  <si>
    <t>Unterschrift:</t>
  </si>
  <si>
    <t>Besondere Vorkommnisse :</t>
  </si>
  <si>
    <t xml:space="preserve">Verspätetes Eintreffen von Mannschaften </t>
  </si>
  <si>
    <t>10 Uhr</t>
  </si>
  <si>
    <t>Waldrennach</t>
  </si>
  <si>
    <t xml:space="preserve">Tipp für die Spielführer: Den Schiedsrichter unterstützen und frühzeitig und selbständig die Spielberichte ausfüllen. </t>
  </si>
  <si>
    <t>6.</t>
  </si>
  <si>
    <t>Halbfinale</t>
  </si>
  <si>
    <t>Sieger Gruppe A</t>
  </si>
  <si>
    <t xml:space="preserve">Spielfeld ordnungsgemäß abgestreut und markiert </t>
  </si>
  <si>
    <t xml:space="preserve">Genehmigte Bänder vorhanden und Höhe in Ordnung </t>
  </si>
  <si>
    <t xml:space="preserve">Stoppuhr, Pfeife, Meterstab, Klemmbrett (möglichst auch Ballwaage und Druckluftmesser) vorhanden </t>
  </si>
  <si>
    <t xml:space="preserve">Erste Hilfe vorhanden </t>
  </si>
  <si>
    <t xml:space="preserve">Begrüßung </t>
  </si>
  <si>
    <t>Spieltag: _________________________</t>
  </si>
  <si>
    <t>Spielort: __________________________</t>
  </si>
  <si>
    <t>Spieltagsvorbereitung</t>
  </si>
  <si>
    <t>i.O</t>
  </si>
  <si>
    <t xml:space="preserve">Spielerpässe und Schiedsrichter </t>
  </si>
  <si>
    <t xml:space="preserve">Entgegennahme der Spielerpässe und Spielereinsatzformulare von den Mannschaften vor Spielbeginn </t>
  </si>
  <si>
    <t xml:space="preserve">Überprüfung auf Gültigkeit der Spielerpässe </t>
  </si>
  <si>
    <t>Überprüfung der Spielberechtigung aufgrund der Stichtage</t>
  </si>
  <si>
    <t>TSV Gärtringen 1</t>
  </si>
  <si>
    <t>Spielberichtsbögen (und nach dem letzten Spieltag auch die Spielereinsatzformulare) an den Staffelleiter senden, Poststempel 1. Werktag nach dem Spieltag !</t>
  </si>
  <si>
    <t xml:space="preserve">Einbehaltene Spielerpässe dem Staffelleiter zukommen lassen </t>
  </si>
  <si>
    <t xml:space="preserve">Ggf. Schiedsrichter auf vollständiges Ausfüllen hinweisen (Ergebnisse, Sieger, eingesetzte Spieler mit Kreuzchen, Name des Schiedsrichters, Einsprüche, Verwarnungen, Platzverweise, Verletzungen, Unterschriften) * </t>
  </si>
  <si>
    <t>Prüfung der Lizenzen der eingesetzten Schiedsrichter und Eintragung der Einsätze in die Einsatzkarte</t>
  </si>
  <si>
    <t>Tragen des Schiedsrichter-Leibchens kontrollieren</t>
  </si>
  <si>
    <t>Einheitliche Spielkleidung ?</t>
  </si>
  <si>
    <t>5.</t>
  </si>
  <si>
    <t xml:space="preserve">Abschluss </t>
  </si>
  <si>
    <t xml:space="preserve">Rückgabe der Pässe und Spielereinsatzformulare an die Mannschaften </t>
  </si>
  <si>
    <t>3.</t>
  </si>
  <si>
    <t>2.</t>
  </si>
  <si>
    <t>Bälle</t>
  </si>
  <si>
    <t xml:space="preserve"> </t>
  </si>
  <si>
    <t>4.</t>
  </si>
  <si>
    <t>10:00 Uhr</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</si>
  <si>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</si>
  <si>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</si>
  <si>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</si>
  <si>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</si>
  <si>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</si>
  <si>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</si>
  <si>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ZWR-Gruppe1</t>
  </si>
  <si>
    <t>ZWR-Gruppe2</t>
  </si>
  <si>
    <t>WM</t>
  </si>
  <si>
    <t>LLM</t>
  </si>
  <si>
    <t>Malmsheim</t>
  </si>
  <si>
    <t>1.</t>
  </si>
  <si>
    <t>Spieltag:</t>
  </si>
  <si>
    <t>Spielort:</t>
  </si>
  <si>
    <t>Spielbeginn:</t>
  </si>
  <si>
    <t>Spielzeit:</t>
  </si>
  <si>
    <t>Gruppe:</t>
  </si>
  <si>
    <t>Beginn</t>
  </si>
  <si>
    <t>Feld</t>
  </si>
  <si>
    <t>Mannschaft A</t>
  </si>
  <si>
    <t>Mannschaft B</t>
  </si>
  <si>
    <t>Schiri</t>
  </si>
  <si>
    <t>Ergebnis</t>
  </si>
  <si>
    <t>Punkte</t>
  </si>
  <si>
    <t>´-</t>
  </si>
  <si>
    <t>:</t>
  </si>
  <si>
    <t>A</t>
  </si>
  <si>
    <t>B</t>
  </si>
  <si>
    <t xml:space="preserve">  </t>
  </si>
  <si>
    <t xml:space="preserve">     </t>
  </si>
  <si>
    <t>Ergebnis der BZM</t>
  </si>
  <si>
    <t>Ergebnis Endrunde</t>
  </si>
  <si>
    <t>TV Vaihingen/Enz 1</t>
  </si>
  <si>
    <t>TV Vaihingen/Enz 2</t>
  </si>
  <si>
    <t>BZM Nord</t>
  </si>
  <si>
    <t>Ergebnis Zwischenrunde</t>
  </si>
  <si>
    <t>Ab drittem Einsatz eines Spielers in einer Mannschaft und pro Saison Festspielvermerk im Pass (Bsp: M1 LL, FF05) eintragen und im Spielereinsatzformular vermerken</t>
  </si>
  <si>
    <t xml:space="preserve">Einbehaltene Spielerpässe (z.B. wegen Sperre) dem Staffelleiter zukommen lassen </t>
  </si>
  <si>
    <t>Mannschaften:</t>
  </si>
  <si>
    <t xml:space="preserve">Teilnehmende </t>
  </si>
  <si>
    <t xml:space="preserve">Ausfüllen der Spielberichte </t>
  </si>
  <si>
    <t xml:space="preserve">Die Verantwortung für das korrekte und vollständige Ausfüllen der Spielberichte obliegt dem jeweiligen Schiedsrichter. Der Spielleiter sollte dies jedoch überwachen und die Schiedsrichter ggf. darauf hinweisen. </t>
  </si>
  <si>
    <t>Vaihingen/Enz</t>
  </si>
  <si>
    <t>Biberach</t>
  </si>
  <si>
    <t>Gärtringen</t>
  </si>
  <si>
    <t>Neubulach</t>
  </si>
  <si>
    <t>Unterhaugstett</t>
  </si>
  <si>
    <t>Ochsenbach</t>
  </si>
  <si>
    <t>KZ</t>
  </si>
  <si>
    <t>Verein</t>
  </si>
  <si>
    <t>Name</t>
  </si>
  <si>
    <t>Vorname</t>
  </si>
  <si>
    <t>Straße</t>
  </si>
  <si>
    <t>PLZ</t>
  </si>
  <si>
    <t>Ort</t>
  </si>
  <si>
    <t>NEU</t>
  </si>
  <si>
    <t>Zus.</t>
  </si>
  <si>
    <t>MP</t>
  </si>
  <si>
    <t>Telefon pr.</t>
  </si>
  <si>
    <t>Abt.</t>
  </si>
  <si>
    <t>Handy</t>
  </si>
  <si>
    <t>E-Mail</t>
  </si>
  <si>
    <t>Fax</t>
  </si>
  <si>
    <t>Telefon d.</t>
  </si>
  <si>
    <t>Ulrich</t>
  </si>
  <si>
    <t>Bernd</t>
  </si>
  <si>
    <t>Lutz</t>
  </si>
  <si>
    <t>Karl</t>
  </si>
  <si>
    <t>Jürgen</t>
  </si>
  <si>
    <t>Rainer</t>
  </si>
  <si>
    <t>Harald</t>
  </si>
  <si>
    <t>Oberkersch</t>
  </si>
  <si>
    <t>Hornissenweg 68</t>
  </si>
  <si>
    <t>Stuttgart</t>
  </si>
  <si>
    <t>Sportwart</t>
  </si>
  <si>
    <t>Thomas</t>
  </si>
  <si>
    <t>Weil der Stadt</t>
  </si>
  <si>
    <t>Nacke</t>
  </si>
  <si>
    <t>Reinhard</t>
  </si>
  <si>
    <t>Korntaler Str. 92</t>
  </si>
  <si>
    <t>0711-8261706</t>
  </si>
  <si>
    <t>r.nacke@t-online.de</t>
  </si>
  <si>
    <t>Meyer</t>
  </si>
  <si>
    <t>Kolja</t>
  </si>
  <si>
    <t>Alwin</t>
  </si>
  <si>
    <t>0177-5769412</t>
  </si>
  <si>
    <t>Oberkersch@t-online.de</t>
  </si>
  <si>
    <t>Niemann</t>
  </si>
  <si>
    <t>Grabenstr. 80</t>
  </si>
  <si>
    <t>07034-23624</t>
  </si>
  <si>
    <t>0173-6705947</t>
  </si>
  <si>
    <t>niemann.olaf@t-online.de</t>
  </si>
  <si>
    <t>07034-252358</t>
  </si>
  <si>
    <t>Österle</t>
  </si>
  <si>
    <t>Dieter</t>
  </si>
  <si>
    <t>Sulzbacher Str. 2</t>
  </si>
  <si>
    <t>Ludwigsburg</t>
  </si>
  <si>
    <t>07141-290117</t>
  </si>
  <si>
    <t>doesterle@t-online.de</t>
  </si>
  <si>
    <t>07141-2991523</t>
  </si>
  <si>
    <t>STB-Passtelle</t>
  </si>
  <si>
    <t>Postfach 50 10 29  - Fritz-Walter-Weg 19</t>
  </si>
  <si>
    <t>Fritz-Walter-Weg 19</t>
  </si>
  <si>
    <t>Landesjugendfachwart</t>
  </si>
  <si>
    <t>Katz</t>
  </si>
  <si>
    <t>Tirolerstr. 12</t>
  </si>
  <si>
    <t>Sindelfingen</t>
  </si>
  <si>
    <t>07031-673500</t>
  </si>
  <si>
    <t>0171-2233009</t>
  </si>
  <si>
    <t>karl4katz@googlemail.com</t>
  </si>
  <si>
    <t>07031-673038</t>
  </si>
  <si>
    <t>07351-545389</t>
  </si>
  <si>
    <t>Egger</t>
  </si>
  <si>
    <t>Helmut</t>
  </si>
  <si>
    <t>Joh.-Seb.-Bach-Str. 33</t>
  </si>
  <si>
    <t>07351-9557</t>
  </si>
  <si>
    <t>Fabian.Czekalla@gmail.com</t>
  </si>
  <si>
    <t>Klaus</t>
  </si>
  <si>
    <t>Engel</t>
  </si>
  <si>
    <t>Bernhard</t>
  </si>
  <si>
    <t>Schnellenstr. 27</t>
  </si>
  <si>
    <t>Denkendorf</t>
  </si>
  <si>
    <t>0711-94 57 16 67</t>
  </si>
  <si>
    <t>0172-7150442</t>
  </si>
  <si>
    <t>Dannecker</t>
  </si>
  <si>
    <t>Mühlgasse 17</t>
  </si>
  <si>
    <t>Dagersheim</t>
  </si>
  <si>
    <t>07031-469656</t>
  </si>
  <si>
    <t>07141-925389</t>
  </si>
  <si>
    <t>Braun</t>
  </si>
  <si>
    <t>Renningen-Malmsheim</t>
  </si>
  <si>
    <t>Olaf</t>
  </si>
  <si>
    <t>Schöck</t>
  </si>
  <si>
    <t>Kurt</t>
  </si>
  <si>
    <t>X</t>
  </si>
  <si>
    <t>07141-790112</t>
  </si>
  <si>
    <t>0151-54778042</t>
  </si>
  <si>
    <t>kurt@schoeck-netz.de</t>
  </si>
  <si>
    <t>07141-790113</t>
  </si>
  <si>
    <t>0711-61550055</t>
  </si>
  <si>
    <t>Heuer</t>
  </si>
  <si>
    <t>Sven</t>
  </si>
  <si>
    <t>Schulzengässle 1</t>
  </si>
  <si>
    <t>Calw-Alzenberg</t>
  </si>
  <si>
    <t>x</t>
  </si>
  <si>
    <t>07051-13571</t>
  </si>
  <si>
    <t>Aldinger</t>
  </si>
  <si>
    <t>Annkatrin</t>
  </si>
  <si>
    <t>Baumgartenstr.  9</t>
  </si>
  <si>
    <t>Neuenbürg</t>
  </si>
  <si>
    <t>07082-50399</t>
  </si>
  <si>
    <t>Bodler</t>
  </si>
  <si>
    <t>Bad Liebenzell</t>
  </si>
  <si>
    <t>0151-15618022</t>
  </si>
  <si>
    <t>nieverletzt@web.de</t>
  </si>
  <si>
    <t>Kress</t>
  </si>
  <si>
    <t>Michaela</t>
  </si>
  <si>
    <t>Georg-Fahrbach-Str. 5/1</t>
  </si>
  <si>
    <t>Criesbach</t>
  </si>
  <si>
    <t>07940-6801</t>
  </si>
  <si>
    <t>0173-2008511</t>
  </si>
  <si>
    <t>Abiball.tg@gmx.de</t>
  </si>
  <si>
    <t>TG</t>
  </si>
  <si>
    <t>Czekalla</t>
  </si>
  <si>
    <t>Fabian</t>
  </si>
  <si>
    <t>0160-96752827</t>
  </si>
  <si>
    <t>Hamberger</t>
  </si>
  <si>
    <t>Markus</t>
  </si>
  <si>
    <t>Schulstrasse 23</t>
  </si>
  <si>
    <t>Warthausen/Birkenhard</t>
  </si>
  <si>
    <t>Markushmb@aol.com</t>
  </si>
  <si>
    <t>07351-169223</t>
  </si>
  <si>
    <t>TV</t>
  </si>
  <si>
    <t>TSV</t>
  </si>
  <si>
    <t>Calw</t>
  </si>
  <si>
    <t>Kübler</t>
  </si>
  <si>
    <t>Speßhardter Str. 5</t>
  </si>
  <si>
    <t>Calw-Altburg</t>
  </si>
  <si>
    <t>07051-5410</t>
  </si>
  <si>
    <t>0173-6635398</t>
  </si>
  <si>
    <t>07081-954090</t>
  </si>
  <si>
    <t>07081-954020</t>
  </si>
  <si>
    <t>Dennach</t>
  </si>
  <si>
    <t>Daniel</t>
  </si>
  <si>
    <t>JL</t>
  </si>
  <si>
    <t>Nein</t>
  </si>
  <si>
    <t>Neuenbürg-Dennach</t>
  </si>
  <si>
    <t>07031-9045246</t>
  </si>
  <si>
    <t>Hochdorf</t>
  </si>
  <si>
    <t>Tübinger Str. 22</t>
  </si>
  <si>
    <t>Nagold/ Hochdorf</t>
  </si>
  <si>
    <t>0175-2226579</t>
  </si>
  <si>
    <t>thomas.katz@kreis-calw.de</t>
  </si>
  <si>
    <t>Hohenklingen</t>
  </si>
  <si>
    <t>Wenzdorfer</t>
  </si>
  <si>
    <t>0152-58559352</t>
  </si>
  <si>
    <t>bernd.wenzdorfer@freenet.de</t>
  </si>
  <si>
    <t>SC</t>
  </si>
  <si>
    <t>Joachim</t>
  </si>
  <si>
    <t>AL</t>
  </si>
  <si>
    <t>Birkenfeld-Obernhausen</t>
  </si>
  <si>
    <t>Aupperle</t>
  </si>
  <si>
    <t>Rudolf</t>
  </si>
  <si>
    <t>Herzog-Ulrich-Str. 7</t>
  </si>
  <si>
    <t>Sachsenheim-Spielberg</t>
  </si>
  <si>
    <t>07046-931804</t>
  </si>
  <si>
    <t>0163-1403484</t>
  </si>
  <si>
    <t>rudolf.aupperle@t-online.de</t>
  </si>
  <si>
    <t>Knodel</t>
  </si>
  <si>
    <t>Sachsenheim-Ochsenbach</t>
  </si>
  <si>
    <t>0162-7674141</t>
  </si>
  <si>
    <t>info@ulrichknodel.de</t>
  </si>
  <si>
    <t>Schnaugst</t>
  </si>
  <si>
    <t>Nadine</t>
  </si>
  <si>
    <t>Sudetenstr. 20</t>
  </si>
  <si>
    <t>07041-9492964</t>
  </si>
  <si>
    <t>schnoogy_87@gmx.de</t>
  </si>
  <si>
    <t>Susanne</t>
  </si>
  <si>
    <t>nein</t>
  </si>
  <si>
    <t>Stammheim</t>
  </si>
  <si>
    <t>Gensheimer</t>
  </si>
  <si>
    <t>Im Birkhau 5</t>
  </si>
  <si>
    <t>07052-4383</t>
  </si>
  <si>
    <t>0160-90855288</t>
  </si>
  <si>
    <t>k.gensheimer@t-online.de</t>
  </si>
  <si>
    <t>Sauerbrunn</t>
  </si>
  <si>
    <t>Iltisweg 14/2</t>
  </si>
  <si>
    <t>07052-5351</t>
  </si>
  <si>
    <t>0172-7593061</t>
  </si>
  <si>
    <t>h_sauerbrunn@yahoo.de</t>
  </si>
  <si>
    <t>NLV</t>
  </si>
  <si>
    <t>Vaihingen</t>
  </si>
  <si>
    <t>Löwe</t>
  </si>
  <si>
    <t>Olgastr.  33</t>
  </si>
  <si>
    <t>Holzgerlingen</t>
  </si>
  <si>
    <t>Christian</t>
  </si>
  <si>
    <t>Fasanenweg  9</t>
  </si>
  <si>
    <t>Böblingen</t>
  </si>
  <si>
    <t>0151-12217971</t>
  </si>
  <si>
    <t>christian.loewe@kammachi.de</t>
  </si>
  <si>
    <t>07042-3598735</t>
  </si>
  <si>
    <t>0171-4192756</t>
  </si>
  <si>
    <t>markus@knomana.de</t>
  </si>
  <si>
    <t>Maier</t>
  </si>
  <si>
    <t>Steffi</t>
  </si>
  <si>
    <t>Tannenweg 25</t>
  </si>
  <si>
    <t>07082-940363</t>
  </si>
  <si>
    <t>JuS_Maier@web.de</t>
  </si>
  <si>
    <t>Westerstetten</t>
  </si>
  <si>
    <t>Schnalke</t>
  </si>
  <si>
    <t>Rüdiger</t>
  </si>
  <si>
    <t>Gartenstr. 10</t>
  </si>
  <si>
    <t>Breitingen</t>
  </si>
  <si>
    <t>07340-7248</t>
  </si>
  <si>
    <t>ruediger@schnalke.org</t>
  </si>
  <si>
    <t>Bayer</t>
  </si>
  <si>
    <t>Lonetalstr. 23</t>
  </si>
  <si>
    <t>07348-6885</t>
  </si>
  <si>
    <t>0160-97483670</t>
  </si>
  <si>
    <t>angeheuert@t-online.de</t>
  </si>
  <si>
    <t>TV Unterhaugstett 1</t>
  </si>
  <si>
    <t>TV Unterhaugstett 2</t>
  </si>
  <si>
    <t>Ansprechpartner</t>
  </si>
  <si>
    <t>2 x 6 min</t>
  </si>
  <si>
    <t>Gruppe A</t>
  </si>
  <si>
    <t>Gruppe B</t>
  </si>
  <si>
    <t>Gruppe C</t>
  </si>
  <si>
    <t>Gruppe D</t>
  </si>
  <si>
    <t>TSV Dennach</t>
  </si>
  <si>
    <t>TV Unterhaugstett 3</t>
  </si>
  <si>
    <t>TV Stammheim 1</t>
  </si>
  <si>
    <t>TV Stammheim 2</t>
  </si>
  <si>
    <t>TSV Grafenau 1</t>
  </si>
  <si>
    <t>TSV Grafenau 2</t>
  </si>
  <si>
    <t>DFBL</t>
  </si>
  <si>
    <t>Präsident</t>
  </si>
  <si>
    <t>Meiners</t>
  </si>
  <si>
    <t>Kirchstrasse 1</t>
  </si>
  <si>
    <t>Ahlhorn</t>
  </si>
  <si>
    <t>04435-1491</t>
  </si>
  <si>
    <t>ulrich.meiners@faustball-liga.de</t>
  </si>
  <si>
    <t>Regionalobmann Süd</t>
  </si>
  <si>
    <t>Dübe</t>
  </si>
  <si>
    <t>Jeschkenstr. 63e</t>
  </si>
  <si>
    <t>Geretsried</t>
  </si>
  <si>
    <t>08171-919292</t>
  </si>
  <si>
    <t>0171-5644543</t>
  </si>
  <si>
    <t>bernd.duebe@t-online.de</t>
  </si>
  <si>
    <t>0951-91427416 d.</t>
  </si>
  <si>
    <t>08151-770034</t>
  </si>
  <si>
    <t>Bundesjugendfachwart</t>
  </si>
  <si>
    <t>Günter</t>
  </si>
  <si>
    <t>Erlenstr. 4</t>
  </si>
  <si>
    <t>Ludwigshafen</t>
  </si>
  <si>
    <t>0621-663876</t>
  </si>
  <si>
    <t>0171-1948312</t>
  </si>
  <si>
    <t>guenter.lutz@faustball-liga.de</t>
  </si>
  <si>
    <t>0621-663366</t>
  </si>
  <si>
    <t>Jugendbeauft. für Wettkampfwesen</t>
  </si>
  <si>
    <t>Ebersold</t>
  </si>
  <si>
    <t>In der Lauerwiese 21</t>
  </si>
  <si>
    <t>St. Ingbert</t>
  </si>
  <si>
    <t>06894-383305</t>
  </si>
  <si>
    <t>karl.ebersold@faustball-liga.de</t>
  </si>
  <si>
    <t>0681-81049596</t>
  </si>
  <si>
    <t>Landesfachwart Baden</t>
  </si>
  <si>
    <t>Mitschele</t>
  </si>
  <si>
    <t>juergen.mitschele@btb-faustball.de</t>
  </si>
  <si>
    <t>BTB</t>
  </si>
  <si>
    <t>Landeslehrwart Baden</t>
  </si>
  <si>
    <t>Frommknecht</t>
  </si>
  <si>
    <t>Karlstraße 3</t>
  </si>
  <si>
    <t>Waibstadt</t>
  </si>
  <si>
    <t>07263-2416</t>
  </si>
  <si>
    <t>RFrommknecht@aol.com</t>
  </si>
  <si>
    <t>Landesjugendfachwart Baden</t>
  </si>
  <si>
    <t>Mondl</t>
  </si>
  <si>
    <t>Dominik</t>
  </si>
  <si>
    <t>Innere Wingertstr. 1</t>
  </si>
  <si>
    <t>Mannheim</t>
  </si>
  <si>
    <t>0621-30728953</t>
  </si>
  <si>
    <t>dominik.mondl@btb-faustball.de</t>
  </si>
  <si>
    <t>Beauftr. für Schulsport Baden</t>
  </si>
  <si>
    <t>07263-8173</t>
  </si>
  <si>
    <t>hfrommknecht@aol.com</t>
  </si>
  <si>
    <t>07352-941533</t>
  </si>
  <si>
    <t>07524-70649</t>
  </si>
  <si>
    <t xml:space="preserve">FI </t>
  </si>
  <si>
    <t>Lux</t>
  </si>
  <si>
    <t>Manfred</t>
  </si>
  <si>
    <t>Stöteroggestr. 67</t>
  </si>
  <si>
    <t>Lüneburg</t>
  </si>
  <si>
    <t>04131/33579</t>
  </si>
  <si>
    <t>Manfred.Lux@faustball-informationen.de</t>
  </si>
  <si>
    <t>04131/33597</t>
  </si>
  <si>
    <t>Schäffer</t>
  </si>
  <si>
    <t>Axel</t>
  </si>
  <si>
    <t>Buchstrasse 18</t>
  </si>
  <si>
    <t>Bietigheim-Bissingen</t>
  </si>
  <si>
    <t>NEU!!</t>
  </si>
  <si>
    <t>07142-918952</t>
  </si>
  <si>
    <t>0160-97801375</t>
  </si>
  <si>
    <t>a4.schaeffer@t-online.de</t>
  </si>
  <si>
    <t>07142-918953</t>
  </si>
  <si>
    <t>0711-28077-783</t>
  </si>
  <si>
    <t>STB-Wettkampfsport Bereichsleiterin</t>
  </si>
  <si>
    <t>Scheller</t>
  </si>
  <si>
    <t>Christine</t>
  </si>
  <si>
    <t>scheller@stb.de</t>
  </si>
  <si>
    <t>0711-28077-2??</t>
  </si>
  <si>
    <t>Stephanie</t>
  </si>
  <si>
    <t>0176-6680713</t>
  </si>
  <si>
    <t>stephanie.dannecker@web.de</t>
  </si>
  <si>
    <t>Annkatrin.Aldinger@gmx.de</t>
  </si>
  <si>
    <t>t.kuebl@web.de</t>
  </si>
  <si>
    <t>Nast</t>
  </si>
  <si>
    <t>Steffen</t>
  </si>
  <si>
    <t xml:space="preserve">Lerchenstr.44 </t>
  </si>
  <si>
    <t>07159-18829</t>
  </si>
  <si>
    <t>0157-30122734</t>
  </si>
  <si>
    <t>steff.nast@t-online.de</t>
  </si>
  <si>
    <t>Single</t>
  </si>
  <si>
    <t>Marc</t>
  </si>
  <si>
    <t>07159-408940</t>
  </si>
  <si>
    <t>0170-3082053</t>
  </si>
  <si>
    <t>Niedernhall</t>
  </si>
  <si>
    <t>Kull</t>
  </si>
  <si>
    <t>Roland</t>
  </si>
  <si>
    <t>Siedlungsstr. 12</t>
  </si>
  <si>
    <t>07940-939797</t>
  </si>
  <si>
    <t>0171-8690604</t>
  </si>
  <si>
    <t>07944-61514 d.</t>
  </si>
  <si>
    <t>07944-61219</t>
  </si>
  <si>
    <t>Glauner</t>
  </si>
  <si>
    <t>Im Reutbusch 6/1</t>
  </si>
  <si>
    <t>07082-93450</t>
  </si>
  <si>
    <t>0151-12152230</t>
  </si>
  <si>
    <t>thomasglauner@aol.com</t>
  </si>
  <si>
    <t>Güglinger STr.6</t>
  </si>
  <si>
    <t>070746-8806810</t>
  </si>
  <si>
    <t>0151-54737416</t>
  </si>
  <si>
    <t>Schwieberdingen</t>
  </si>
  <si>
    <t>Weber</t>
  </si>
  <si>
    <t>Ronald</t>
  </si>
  <si>
    <t>Im Seelach 21</t>
  </si>
  <si>
    <t>07031-863440</t>
  </si>
  <si>
    <t>2.AL</t>
  </si>
  <si>
    <t>0151-17367834</t>
  </si>
  <si>
    <t>ronald.weber@catuno.de</t>
  </si>
  <si>
    <t>Hachtel</t>
  </si>
  <si>
    <t>Heiko</t>
  </si>
  <si>
    <t>Richard-Wagner-Str. 6</t>
  </si>
  <si>
    <t>07150-915535</t>
  </si>
  <si>
    <t>0174-3307349</t>
  </si>
  <si>
    <t>heikohachtel@web.de</t>
  </si>
  <si>
    <t>0176-70712209</t>
  </si>
  <si>
    <t>daniel.nacke@googlemail.com</t>
  </si>
  <si>
    <t>Bier</t>
  </si>
  <si>
    <t>Yvonne</t>
  </si>
  <si>
    <t>Ziegelwaldstr. 26</t>
  </si>
  <si>
    <t>Amstetten-Stubersheim</t>
  </si>
  <si>
    <t>07331-301707</t>
  </si>
  <si>
    <t>07331-301724</t>
  </si>
  <si>
    <t>Pforzheim</t>
  </si>
  <si>
    <t>bayer.westerstetten@freenet.de</t>
  </si>
  <si>
    <r>
      <t xml:space="preserve">Am Mühlkanal </t>
    </r>
    <r>
      <rPr>
        <b/>
        <sz val="8"/>
        <rFont val="Arial"/>
        <family val="2"/>
      </rPr>
      <t>33</t>
    </r>
  </si>
  <si>
    <t>Zainen-Maisenbach</t>
  </si>
  <si>
    <t>Trichtingen</t>
  </si>
  <si>
    <t>PAUSE</t>
  </si>
  <si>
    <t>NLV Vaihingen</t>
  </si>
  <si>
    <t>Epfendorf-Trichtingen</t>
  </si>
  <si>
    <t>Allen Mannschaften viel Freude und Erfolg - auf eine reibungslose und faire Saison!</t>
  </si>
  <si>
    <t>TSV Westerstetten</t>
  </si>
  <si>
    <t>Heuchlingen</t>
  </si>
  <si>
    <t>Grafenau</t>
  </si>
  <si>
    <t>DFBL und BTB</t>
  </si>
  <si>
    <t>STB - Geschäfststelle</t>
  </si>
  <si>
    <t>Fachgebiet Faustball LFA</t>
  </si>
  <si>
    <t xml:space="preserve">Fachgebietsvorsitzender </t>
  </si>
  <si>
    <t>stv. Fachgebietsvorsitzender</t>
  </si>
  <si>
    <t>faustball@nlv-vaihingen.de</t>
  </si>
  <si>
    <t>Wettkampfobmann Aktive/Senioren</t>
  </si>
  <si>
    <t>Wettkampfobmann Jugend</t>
  </si>
  <si>
    <t>Referatsleiter Schulsport</t>
  </si>
  <si>
    <t>Referatsreferent Schulsport</t>
  </si>
  <si>
    <t>Ehrhardt</t>
  </si>
  <si>
    <t>Niklas</t>
  </si>
  <si>
    <t>Referatsleiter Lehrwesen</t>
  </si>
  <si>
    <t>Referatsreferent Verwaltung</t>
  </si>
  <si>
    <t>Alexandra</t>
  </si>
  <si>
    <t>Referatsleiter Öffentlichkeitsarbeit</t>
  </si>
  <si>
    <t>Referatsreferent Finanzen/Controlling</t>
  </si>
  <si>
    <t>Adelmannsfelden</t>
  </si>
  <si>
    <t>Victor</t>
  </si>
  <si>
    <t>Hauptstr. 82</t>
  </si>
  <si>
    <t>07963-8419923</t>
  </si>
  <si>
    <t>0172-8522321</t>
  </si>
  <si>
    <t>victor_hoepker@gmx.de</t>
  </si>
  <si>
    <t>Bad Waldsee</t>
  </si>
  <si>
    <t>Mägerlein</t>
  </si>
  <si>
    <t>Michael</t>
  </si>
  <si>
    <t>Tannhauser Str. 80</t>
  </si>
  <si>
    <t>Aulendorf</t>
  </si>
  <si>
    <t>07525-2396</t>
  </si>
  <si>
    <t>mikemaegerlein@aol.com</t>
  </si>
  <si>
    <t>TSG</t>
  </si>
  <si>
    <t>Balingen</t>
  </si>
  <si>
    <t>Polke</t>
  </si>
  <si>
    <t>Hans-Joa.</t>
  </si>
  <si>
    <t>Benneckstr. 13</t>
  </si>
  <si>
    <t>Balingen - Frommern</t>
  </si>
  <si>
    <t>07433-4281</t>
  </si>
  <si>
    <t>0172-1677590</t>
  </si>
  <si>
    <t>hanspolke@onlinehome.de</t>
  </si>
  <si>
    <t xml:space="preserve">07433-34243 </t>
  </si>
  <si>
    <t>07433-99850120</t>
  </si>
  <si>
    <t>Bissingen/Teck</t>
  </si>
  <si>
    <t>Reiner</t>
  </si>
  <si>
    <t>FC</t>
  </si>
  <si>
    <t>Burlafingen</t>
  </si>
  <si>
    <t>Balser</t>
  </si>
  <si>
    <t>Felix</t>
  </si>
  <si>
    <t>Steigstr. 14</t>
  </si>
  <si>
    <t>Neu-Ulm</t>
  </si>
  <si>
    <t>0731-7110399</t>
  </si>
  <si>
    <t>felixbalser@gmx.de</t>
  </si>
  <si>
    <t xml:space="preserve">TSV </t>
  </si>
  <si>
    <t>Richter</t>
  </si>
  <si>
    <t>Horst</t>
  </si>
  <si>
    <t>Jahnstr. 10</t>
  </si>
  <si>
    <t>Ostfildern</t>
  </si>
  <si>
    <t>07158-63351</t>
  </si>
  <si>
    <t>0171-7954811</t>
  </si>
  <si>
    <t>Horst.Richter-Architekt@nc-online.de</t>
  </si>
  <si>
    <t>07158-67762</t>
  </si>
  <si>
    <t>SF</t>
  </si>
  <si>
    <t>Dornstadt</t>
  </si>
  <si>
    <t>Gerhard</t>
  </si>
  <si>
    <t>Beethovenstr. 19</t>
  </si>
  <si>
    <t>07348-23430</t>
  </si>
  <si>
    <t>07161-617399</t>
  </si>
  <si>
    <t>Ebingen</t>
  </si>
  <si>
    <t>Streich</t>
  </si>
  <si>
    <t>Burgfelder Steige 37</t>
  </si>
  <si>
    <t>Albstadt</t>
  </si>
  <si>
    <t>07431/763679</t>
  </si>
  <si>
    <t>0178-3463001</t>
  </si>
  <si>
    <t>07431-958436</t>
  </si>
  <si>
    <t>Enzberg</t>
  </si>
  <si>
    <t xml:space="preserve">Schell </t>
  </si>
  <si>
    <t>Moorhaldenstr. 28</t>
  </si>
  <si>
    <t>Mühlacker</t>
  </si>
  <si>
    <t>07041-860373</t>
  </si>
  <si>
    <t>harald.schell.1@web.de</t>
  </si>
  <si>
    <t>SV</t>
  </si>
  <si>
    <t>Erlenmoos</t>
  </si>
  <si>
    <t>Grimm-Natterer</t>
  </si>
  <si>
    <t>Claudia</t>
  </si>
  <si>
    <t>Haldenweg 11</t>
  </si>
  <si>
    <t>07352-940-3906</t>
  </si>
  <si>
    <t>0173-8826505</t>
  </si>
  <si>
    <t>claudigrimm@gmx.de</t>
  </si>
  <si>
    <t>TUS</t>
  </si>
  <si>
    <t>Freiberg</t>
  </si>
  <si>
    <t>Bergstrasse 42</t>
  </si>
  <si>
    <t>Leonberg</t>
  </si>
  <si>
    <t>VFB</t>
  </si>
  <si>
    <t>Friedrichshafen</t>
  </si>
  <si>
    <t>Müller</t>
  </si>
  <si>
    <t>Spiegelberg 3</t>
  </si>
  <si>
    <t>Immenstaad</t>
  </si>
  <si>
    <t>07545-1067</t>
  </si>
  <si>
    <t>0177-2930972</t>
  </si>
  <si>
    <t>raimul@aol.com</t>
  </si>
  <si>
    <t>Gechingen</t>
  </si>
  <si>
    <t>Morlock</t>
  </si>
  <si>
    <t>Wolfgang</t>
  </si>
  <si>
    <t>Schulweg 8</t>
  </si>
  <si>
    <t>07056-3260</t>
  </si>
  <si>
    <t>0160-90362511</t>
  </si>
  <si>
    <t>karinwolfgang.morlock@t-online.de</t>
  </si>
  <si>
    <t>07031-9076791</t>
  </si>
  <si>
    <t>Betz</t>
  </si>
  <si>
    <t>Alexander</t>
  </si>
  <si>
    <t>Am Hornfeld 9</t>
  </si>
  <si>
    <t>0152 - 53441051</t>
  </si>
  <si>
    <t>Vfl</t>
  </si>
  <si>
    <t>07043-954591</t>
  </si>
  <si>
    <t>Kleinvillars</t>
  </si>
  <si>
    <t>Eisenmann</t>
  </si>
  <si>
    <t>Frank</t>
  </si>
  <si>
    <t>Oberer Steinweg 7</t>
  </si>
  <si>
    <t>Knittlingen</t>
  </si>
  <si>
    <t>0171-5378507</t>
  </si>
  <si>
    <t>frank.eisenmann@gmx.de</t>
  </si>
  <si>
    <t>Lindau</t>
  </si>
  <si>
    <t>Bulach</t>
  </si>
  <si>
    <t>Kirchstr. 7</t>
  </si>
  <si>
    <t>Kreisbronn</t>
  </si>
  <si>
    <t>07543-912189</t>
  </si>
  <si>
    <t>0151-55532945</t>
  </si>
  <si>
    <t>mbulach@aol.com</t>
  </si>
  <si>
    <t>07541-2045169</t>
  </si>
  <si>
    <t>Magstadt</t>
  </si>
  <si>
    <t>Gengenbach</t>
  </si>
  <si>
    <t>Rolf</t>
  </si>
  <si>
    <t>Moltkestr. 3/1</t>
  </si>
  <si>
    <t>07159-43535</t>
  </si>
  <si>
    <t>0171-2000905</t>
  </si>
  <si>
    <t>rolf.gengenbach@t-online.de</t>
  </si>
  <si>
    <t>0711-30033-351</t>
  </si>
  <si>
    <t>roland.kull@recanorm.de</t>
  </si>
  <si>
    <t xml:space="preserve">TG </t>
  </si>
  <si>
    <t>Nürtingen</t>
  </si>
  <si>
    <t>Ladewig</t>
  </si>
  <si>
    <t>Oranienburgerstr. 10</t>
  </si>
  <si>
    <t>07022-2435842</t>
  </si>
  <si>
    <t>dominik.ladewig@t-online.de</t>
  </si>
  <si>
    <t>Oberlenningen</t>
  </si>
  <si>
    <t>Allgaier</t>
  </si>
  <si>
    <t>Im Höfle 4</t>
  </si>
  <si>
    <t>Erkenbrechtsweiler</t>
  </si>
  <si>
    <t>07026-7411</t>
  </si>
  <si>
    <t>0177-1534611</t>
  </si>
  <si>
    <t>07021-9850955</t>
  </si>
  <si>
    <t>07021-573-269</t>
  </si>
  <si>
    <t>Oberndorf</t>
  </si>
  <si>
    <t>Märländer</t>
  </si>
  <si>
    <t>Uwe</t>
  </si>
  <si>
    <t>Webertalstr. 42</t>
  </si>
  <si>
    <t>Oberndorf am Neckar</t>
  </si>
  <si>
    <t>07423-6306</t>
  </si>
  <si>
    <t>0173-8577420</t>
  </si>
  <si>
    <t>uwemaerlaender@t-online.de</t>
  </si>
  <si>
    <t>Riedlingen</t>
  </si>
  <si>
    <t>Wegenast</t>
  </si>
  <si>
    <t>Ralf</t>
  </si>
  <si>
    <t>Sebastian-Sailer-Straße 6</t>
  </si>
  <si>
    <t>07371-909894</t>
  </si>
  <si>
    <t>faustball-riedlingen@gmx.de</t>
  </si>
  <si>
    <t>SZ</t>
  </si>
  <si>
    <t>Rohr</t>
  </si>
  <si>
    <t>Rommel</t>
  </si>
  <si>
    <t>Dietmar</t>
  </si>
  <si>
    <t>Hutteneichenweg 37</t>
  </si>
  <si>
    <t>Stuttgart-Rohr</t>
  </si>
  <si>
    <t>0711-749183</t>
  </si>
  <si>
    <t>0170-9928183</t>
  </si>
  <si>
    <t>TGV</t>
  </si>
  <si>
    <t>Rosswälden</t>
  </si>
  <si>
    <t>Prahst</t>
  </si>
  <si>
    <t>John A Holbrook Str. 7</t>
  </si>
  <si>
    <t>Göppingen</t>
  </si>
  <si>
    <t>07161-6569486</t>
  </si>
  <si>
    <t>0174-2189277</t>
  </si>
  <si>
    <t>andreas@gerzabek.de</t>
  </si>
  <si>
    <t>Salmbach</t>
  </si>
  <si>
    <t>Korn</t>
  </si>
  <si>
    <t>Karl-Heinz</t>
  </si>
  <si>
    <t>Römerstr. 10/1</t>
  </si>
  <si>
    <t>Engelsbrand 3</t>
  </si>
  <si>
    <t>07235-7060</t>
  </si>
  <si>
    <t>0171-6941488</t>
  </si>
  <si>
    <t>famkorn@t-online.de</t>
  </si>
  <si>
    <t>Söflingen</t>
  </si>
  <si>
    <t>Bauer</t>
  </si>
  <si>
    <t>Rehweg 7</t>
  </si>
  <si>
    <t>Ulm</t>
  </si>
  <si>
    <t>0731-381761</t>
  </si>
  <si>
    <t>0171-1021864</t>
  </si>
  <si>
    <t>0162-4931377</t>
  </si>
  <si>
    <t>KV 95</t>
  </si>
  <si>
    <t>Pollath</t>
  </si>
  <si>
    <t xml:space="preserve">Karl </t>
  </si>
  <si>
    <t>Schwarzwaldstr. 121 G</t>
  </si>
  <si>
    <t>Stutgart</t>
  </si>
  <si>
    <t>0711-6787710</t>
  </si>
  <si>
    <t>0162-8888963</t>
  </si>
  <si>
    <t>karl-poellath@web.de</t>
  </si>
  <si>
    <t>Holzer</t>
  </si>
  <si>
    <t>Lena</t>
  </si>
  <si>
    <t>Kirchstr. 16</t>
  </si>
  <si>
    <t>07404-7888</t>
  </si>
  <si>
    <t>0176-72623039</t>
  </si>
  <si>
    <t>lholzer@tvtrichtingen.de</t>
  </si>
  <si>
    <t>Überlingen</t>
  </si>
  <si>
    <t>Ressel</t>
  </si>
  <si>
    <t>Oberdorfweg  6</t>
  </si>
  <si>
    <t>07551-3152</t>
  </si>
  <si>
    <t>0171-6278300</t>
  </si>
  <si>
    <t>dieter-ressel@gmx.de</t>
  </si>
  <si>
    <t>07544-951717</t>
  </si>
  <si>
    <t>SSV</t>
  </si>
  <si>
    <t>Ulm 1846</t>
  </si>
  <si>
    <t>Köszegi</t>
  </si>
  <si>
    <t>Anton</t>
  </si>
  <si>
    <t>Barbara-Kluntz-Weg 1</t>
  </si>
  <si>
    <t>0731-262483</t>
  </si>
  <si>
    <t>0731-9260085</t>
  </si>
  <si>
    <t>07031-4159110</t>
  </si>
  <si>
    <t>0177-3733759</t>
  </si>
  <si>
    <t>0176-81737897</t>
  </si>
  <si>
    <t>jugend@tvv-faustball.de</t>
  </si>
  <si>
    <t>Veringendorf</t>
  </si>
  <si>
    <t>Heim</t>
  </si>
  <si>
    <t>Marius</t>
  </si>
  <si>
    <t>Rettichsberg 28</t>
  </si>
  <si>
    <t>07577-1579</t>
  </si>
  <si>
    <t>0173-8824092</t>
  </si>
  <si>
    <t>faustball-veringendorf@gmx.de</t>
  </si>
  <si>
    <t>0174-9731567</t>
  </si>
  <si>
    <t>Wasserburg</t>
  </si>
  <si>
    <t>Schmid-Zöller</t>
  </si>
  <si>
    <t>Martin</t>
  </si>
  <si>
    <t>Im Brachmoos 14</t>
  </si>
  <si>
    <t>Nonnenhorn</t>
  </si>
  <si>
    <t>08382-997033</t>
  </si>
  <si>
    <t>08382-997035</t>
  </si>
  <si>
    <t>SpVgg</t>
  </si>
  <si>
    <t>Bohnet</t>
  </si>
  <si>
    <t>Sarah</t>
  </si>
  <si>
    <t>Friedensstraße 50</t>
  </si>
  <si>
    <t>Schömberg</t>
  </si>
  <si>
    <t>07235-9754582</t>
  </si>
  <si>
    <t>0162-3905959</t>
  </si>
  <si>
    <t>sarah_Wallraff@web.de</t>
  </si>
  <si>
    <t>Bitte fehlende Daten an Olaf Niemann melden</t>
  </si>
  <si>
    <t>Es gibt eine weitere Liste mit den Notfalladressen, diese wird auf Nachfrage verteilt.</t>
  </si>
  <si>
    <t>TV Stammheim</t>
  </si>
  <si>
    <t>TSV Malmsheim</t>
  </si>
  <si>
    <t>Brendstr. 83</t>
  </si>
  <si>
    <t>75179 Pforzheim</t>
  </si>
  <si>
    <t xml:space="preserve">Mobil: 0177-8765523 </t>
  </si>
  <si>
    <t>E-Mail: erichunruh@googlemail.com</t>
  </si>
  <si>
    <t>Pforzheim, den</t>
  </si>
  <si>
    <t xml:space="preserve">An </t>
  </si>
  <si>
    <t xml:space="preserve">die teilnehmenden Mannschaften </t>
  </si>
  <si>
    <t>per E-Mail</t>
  </si>
  <si>
    <t>Ausschreibung zur Hallensaison 2017/2018 der U10</t>
  </si>
  <si>
    <t xml:space="preserve">Hallo liebe Faustballfreunde, </t>
  </si>
  <si>
    <r>
      <t xml:space="preserve">Ergebnisse bitte </t>
    </r>
    <r>
      <rPr>
        <b/>
        <sz val="10"/>
        <color indexed="10"/>
        <rFont val="Arial"/>
        <family val="2"/>
      </rPr>
      <t>am Spieltag bis 18 Uhr</t>
    </r>
    <r>
      <rPr>
        <sz val="10"/>
        <color indexed="10"/>
        <rFont val="Arial"/>
        <family val="2"/>
      </rPr>
      <t xml:space="preserve"> eintragen unter www.faustball-ergebnisse.de</t>
    </r>
  </si>
  <si>
    <t>Bei Fragen, Anregungen und Ungereimtheiten bitte nicht zögern, sondern mailen oder anrufen… Mobil: 0177-8765523 oder per E-Mail: erichunruh@googlemail.com.                      Viel Erfolg - und vor allem viel Spaß!</t>
  </si>
  <si>
    <t>Erich Unruh/ Sven Heuer</t>
  </si>
  <si>
    <t xml:space="preserve"> Gespielt wird nach FGO und der LSO. </t>
  </si>
  <si>
    <t>Einen großen Dank vorab an die Vereine,  die Jugendspieltage ausrichten, bzw. Termine für diese Hallenrunde eingebracht haben.</t>
  </si>
  <si>
    <t xml:space="preserve"> Gruppeneinteilung</t>
  </si>
  <si>
    <t>Vorrunde Gruppe A</t>
  </si>
  <si>
    <t>Vorrunde Gruppe B</t>
  </si>
  <si>
    <t>Vorrunde Gruppe C</t>
  </si>
  <si>
    <t>Vorrunde Gruppe D</t>
  </si>
  <si>
    <t>TV Heuchlingen</t>
  </si>
  <si>
    <t>TSV Gärtringen</t>
  </si>
  <si>
    <t>TV Hohenklingen</t>
  </si>
  <si>
    <t>TSV Calw</t>
  </si>
  <si>
    <t xml:space="preserve">TSV Malmsheim </t>
  </si>
  <si>
    <t>TSV Schwieberdingen</t>
  </si>
  <si>
    <t>Vorrunde</t>
  </si>
  <si>
    <t>Hin</t>
  </si>
  <si>
    <t>SV Weil der Stadt</t>
  </si>
  <si>
    <t>Rück</t>
  </si>
  <si>
    <t>TG Biberach</t>
  </si>
  <si>
    <t>BZM Mitte</t>
  </si>
  <si>
    <t>ZR 1</t>
  </si>
  <si>
    <t>ZR 2</t>
  </si>
  <si>
    <t>BZM</t>
  </si>
  <si>
    <t>Vorrunde:</t>
  </si>
  <si>
    <t>Doppel-Vorrunde jeder gegen jeden.</t>
  </si>
  <si>
    <t>Zw-Runde:</t>
  </si>
  <si>
    <t>12 Mannschaften in zwei Zwischenrundengruppen.</t>
  </si>
  <si>
    <t>WM:</t>
  </si>
  <si>
    <t>Die ersten drei jeder ZR-Gruppe qualifizieren sich für die Endrunde (WM).</t>
  </si>
  <si>
    <t>LM:</t>
  </si>
  <si>
    <t>Die auf den Plätzen 4.-6. aus der ZR spielen um die Landesmeisterschaft.</t>
  </si>
  <si>
    <t>BZM:</t>
  </si>
  <si>
    <t>Die auf den Plätzen 4.-6. aus der Vorrunde, spielen die Bezirksmeister aus.</t>
  </si>
  <si>
    <t>Doppelrunde</t>
  </si>
  <si>
    <t>Weitere Ausrichter werden noch dringend benötigt !!!!</t>
  </si>
  <si>
    <t>TV Unterhaugstett 4</t>
  </si>
  <si>
    <t>TSV Dennach 1</t>
  </si>
  <si>
    <t>TSV Dennach 2</t>
  </si>
  <si>
    <t>TV Unterhaugstett</t>
  </si>
  <si>
    <t>Feldgröße: 9*18 m</t>
  </si>
  <si>
    <t>Leinenhöhe: 1,50 m</t>
  </si>
  <si>
    <t>SPIELFELD/ZEIT: Feldgröße 18 x 9 Meter (Volleyballfeld), zwei Spielfelder werden (nach Möglichkeit) benötigt. Bandhöhe: 1,50 m; Spielzeit: 2 x 6 Minuten. Bitte kindgerechte Bälle benützen ("Mini"-Bälle, Luftdruck entsprechend anpassen).</t>
  </si>
  <si>
    <t>Spielzeit: 2x6 Minuten</t>
  </si>
  <si>
    <t>14.01.2018 (späterer Termin möglich)</t>
  </si>
  <si>
    <t>TV Obernhausen</t>
  </si>
  <si>
    <t>TV Ochsenbach 1</t>
  </si>
  <si>
    <t>Hoffn.-Runde:</t>
  </si>
  <si>
    <t>Vorrunde Gruppe E</t>
  </si>
  <si>
    <r>
      <t xml:space="preserve">Die ersten </t>
    </r>
    <r>
      <rPr>
        <b/>
        <sz val="10"/>
        <color indexed="10"/>
        <rFont val="Arial"/>
        <family val="2"/>
      </rPr>
      <t xml:space="preserve">zwei </t>
    </r>
    <r>
      <rPr>
        <b/>
        <sz val="10"/>
        <rFont val="Arial"/>
        <family val="2"/>
      </rPr>
      <t>jeder Gruppe qualifizieren sich direkt für die Zwischenrunde.</t>
    </r>
  </si>
  <si>
    <t>TV Ochsenbach 2</t>
  </si>
  <si>
    <t>TSV Kleinvillars 1</t>
  </si>
  <si>
    <t>TSV Kleinvillars 2</t>
  </si>
  <si>
    <t>Die Gruppendritten spielen die Hoffnungsrunde aus</t>
  </si>
  <si>
    <t>5er Gruppe; Die ersten beiden qualifizieren sich zur ZR; Rest BZM</t>
  </si>
  <si>
    <t>TSV Illertissen</t>
  </si>
  <si>
    <t>TV Vaihingen/Enz</t>
  </si>
  <si>
    <t>28.01.2018 (späterer Termin möglich)</t>
  </si>
  <si>
    <t>HR</t>
  </si>
  <si>
    <t>17.12.2017                       10 Uhr</t>
  </si>
  <si>
    <t>Für die Zwischenrunden und Endrunden, Hoffnungsrunde sowie die Bezirksmeisterschaften liegen bisher folgende Hallenmeldungen vor:</t>
  </si>
  <si>
    <t>Ich werde mich auf diese Tage als Spieltage beschränken (sofern es geht), damit ihr Eure Kinder bereits jetzt über die Termine informieren könnt.</t>
  </si>
  <si>
    <t>Calw, Biberach, Heuchlingen, Illertissen, Westerstetten, Malmsheim (1/2 Tag)</t>
  </si>
  <si>
    <t>Knittlingen (Hohenkl.), Ochsenbach, Biberach, Heuchlingen, Illertissen</t>
  </si>
  <si>
    <t>Calw, Biberach, Heuchlingen, Illertissen, Westerstetten, Vaihingen/Enz</t>
  </si>
  <si>
    <t>Grafenau, Calw, Biberach, Heuchlingen, Illertissen</t>
  </si>
  <si>
    <t>U10-Jugend Hallenrunde 2017/2018</t>
  </si>
  <si>
    <t>Gruppe E</t>
  </si>
  <si>
    <t>Ergebnis Hoffnungsrunde</t>
  </si>
  <si>
    <t>a</t>
  </si>
  <si>
    <t>b</t>
  </si>
  <si>
    <t>c</t>
  </si>
  <si>
    <t>d</t>
  </si>
  <si>
    <t>e</t>
  </si>
  <si>
    <t>f</t>
  </si>
  <si>
    <t>Verantwortlich:</t>
  </si>
  <si>
    <t>Bemerkungen:</t>
  </si>
  <si>
    <t>-</t>
  </si>
  <si>
    <t>Pause</t>
  </si>
  <si>
    <t>2*6 min</t>
  </si>
  <si>
    <t>?</t>
  </si>
  <si>
    <t>Landesliga Meisterschaft Halle 2017/2018</t>
  </si>
  <si>
    <t>28.01.2018 (oder später)</t>
  </si>
  <si>
    <t>Württembergische Meisterschaft Halle 2017/2018</t>
  </si>
  <si>
    <r>
      <t xml:space="preserve">Ich bitte die Ausrichter </t>
    </r>
    <r>
      <rPr>
        <sz val="10"/>
        <color indexed="10"/>
        <rFont val="Arial"/>
        <family val="2"/>
      </rPr>
      <t xml:space="preserve">dringend, </t>
    </r>
    <r>
      <rPr>
        <u/>
        <sz val="10"/>
        <color indexed="10"/>
        <rFont val="Arial"/>
        <family val="2"/>
      </rPr>
      <t>vor</t>
    </r>
    <r>
      <rPr>
        <sz val="10"/>
        <color indexed="10"/>
        <rFont val="Arial"/>
        <family val="2"/>
      </rPr>
      <t xml:space="preserve"> Spielbeginn</t>
    </r>
    <r>
      <rPr>
        <sz val="10"/>
        <color indexed="8"/>
        <rFont val="Arial"/>
        <family val="2"/>
      </rPr>
      <t xml:space="preserve"> die Gültigkeit der Pässe/Passanträge und Spielberechtigungen (</t>
    </r>
    <r>
      <rPr>
        <b/>
        <sz val="10"/>
        <color indexed="8"/>
        <rFont val="Arial"/>
        <family val="2"/>
      </rPr>
      <t>01.07.2007 und jünger</t>
    </r>
    <r>
      <rPr>
        <sz val="10"/>
        <color indexed="8"/>
        <rFont val="Arial"/>
        <family val="2"/>
      </rPr>
      <t xml:space="preserve">) zu kontrollieren und die notwendigen Eintragungen vorzunehmen. Bei Passanträgen muss eine Kopie des Kinderausweises bzw. der Geburtsurkunde beiliegen.                                                                                            Die Spielkarten und die Checkliste bitte nach erfolgtem Spieltag an den Staffelleiter senden (postalisch oder in hoher Auflösung als Scan).                                                                                                                     Bitte zu jedem Spiel einen </t>
    </r>
    <r>
      <rPr>
        <sz val="10"/>
        <color indexed="10"/>
        <rFont val="Arial"/>
        <family val="2"/>
      </rPr>
      <t>erwachsenen Betreuer</t>
    </r>
    <r>
      <rPr>
        <sz val="10"/>
        <color indexed="8"/>
        <rFont val="Arial"/>
        <family val="2"/>
      </rPr>
      <t xml:space="preserve"> als "Schiedsrichter-Assistent" und aufmerksame Linienrichter einsetzen!                               </t>
    </r>
  </si>
  <si>
    <t>Spielzeit: 2*6 min</t>
  </si>
  <si>
    <t>Hoffnungsrunde Halle 2017/2018</t>
  </si>
  <si>
    <t>75378 Bad Liebenzell, Sporthalle, Pforzheimer Straße 8</t>
  </si>
  <si>
    <t xml:space="preserve">Spieltag: </t>
  </si>
  <si>
    <t xml:space="preserve">Spielort: </t>
  </si>
  <si>
    <t xml:space="preserve">Spielbeginn: </t>
  </si>
  <si>
    <t>26.11.2017 - 1. Vorrundenspieltag</t>
  </si>
  <si>
    <t>ß</t>
  </si>
  <si>
    <t>STB-Wettkampfsport ab HF16/17</t>
  </si>
  <si>
    <t>Birgit</t>
  </si>
  <si>
    <t>Roth</t>
  </si>
  <si>
    <t>roth@stb.de</t>
  </si>
  <si>
    <t>0151-22803598</t>
  </si>
  <si>
    <t>Markus-Katz@web.de</t>
  </si>
  <si>
    <t>Möhringerstr. 106</t>
  </si>
  <si>
    <t>0176-96575981</t>
  </si>
  <si>
    <t>Referatsleiter Schiedsrichterwesen ab 2017</t>
  </si>
  <si>
    <t>Lebherz</t>
  </si>
  <si>
    <t>Lerchenstr. 14</t>
  </si>
  <si>
    <t>07052-50117</t>
  </si>
  <si>
    <t>0174-9214609</t>
  </si>
  <si>
    <t>fmlebherz@go4more.de</t>
  </si>
  <si>
    <t>Gottfried-Keller-Str. 14</t>
  </si>
  <si>
    <t>Staffelleiter U18 männlich</t>
  </si>
  <si>
    <t>Staffelleiter U18 weiblich</t>
  </si>
  <si>
    <t>Höckele</t>
  </si>
  <si>
    <t>Guido</t>
  </si>
  <si>
    <t>Mühlweinbergstr. 7</t>
  </si>
  <si>
    <t>07043-920485</t>
  </si>
  <si>
    <t>0160-3603624</t>
  </si>
  <si>
    <t>guido.hoeckele@sap.com</t>
  </si>
  <si>
    <t>Staffelleiter U16 männlich</t>
  </si>
  <si>
    <t>Meisterbergweg 4</t>
  </si>
  <si>
    <t xml:space="preserve">Staffelleiter U16 weiblich </t>
  </si>
  <si>
    <t>bs.engel13@gmail.com</t>
  </si>
  <si>
    <t>Staffelleiter U14 männlich ab HF16/17</t>
  </si>
  <si>
    <t>Staffelleiter U14 weiblich ab HF16/17</t>
  </si>
  <si>
    <t>Koch</t>
  </si>
  <si>
    <t>Christina</t>
  </si>
  <si>
    <t>Hans-Thoma-Str. 34</t>
  </si>
  <si>
    <t>07042-24080</t>
  </si>
  <si>
    <t>0157-39435282</t>
  </si>
  <si>
    <t>christina.s.koch@gmx.de</t>
  </si>
  <si>
    <t>Staffelleiter U12</t>
  </si>
  <si>
    <t>Staffelleiter U10</t>
  </si>
  <si>
    <t>Staffelleiter U10 Neu ab HF 17/18</t>
  </si>
  <si>
    <t>Unruh</t>
  </si>
  <si>
    <t>Erich</t>
  </si>
  <si>
    <t>Brendstr. 81</t>
  </si>
  <si>
    <t>0177-8765523</t>
  </si>
  <si>
    <t>erichunruh@googlemail.com</t>
  </si>
  <si>
    <t>Staffelleiter U8 Neu ab HF 17/18</t>
  </si>
  <si>
    <t xml:space="preserve">Chris </t>
  </si>
  <si>
    <t>Sieben Morgen 6</t>
  </si>
  <si>
    <t>0163-2105168</t>
  </si>
  <si>
    <t>chris.nacke@gmail.com</t>
  </si>
  <si>
    <t>Kadertrainer U 18 weibl.</t>
  </si>
  <si>
    <t>Kadertrainer U 18 männl.</t>
  </si>
  <si>
    <t>Kadertrainer U 16 weibl.</t>
  </si>
  <si>
    <t>Kadertrainer U 16 männl.</t>
  </si>
  <si>
    <t>Kadertrainer U 14 männl.</t>
  </si>
  <si>
    <t>Voigt</t>
  </si>
  <si>
    <t>Bismarckstr. 12</t>
  </si>
  <si>
    <t>0152-33956788</t>
  </si>
  <si>
    <t>thomasvoigt92@web.de</t>
  </si>
  <si>
    <t>Kadertrainer U 14 weibl.</t>
  </si>
  <si>
    <t>Höpker</t>
  </si>
  <si>
    <t>Amstetten</t>
  </si>
  <si>
    <t>faustball@sv-amstetten.de</t>
  </si>
  <si>
    <t>Eitel</t>
  </si>
  <si>
    <t>Patrick</t>
  </si>
  <si>
    <t>Bitzeneweg 12</t>
  </si>
  <si>
    <t>07023-746197</t>
  </si>
  <si>
    <t>0171-9386246</t>
  </si>
  <si>
    <t>patrick.eitel@web.de</t>
  </si>
  <si>
    <t>Robin</t>
  </si>
  <si>
    <t>0176 - 80166070</t>
  </si>
  <si>
    <t>robin.dannecker@hotmail.de</t>
  </si>
  <si>
    <t>Zeeb</t>
  </si>
  <si>
    <t>Im Seitzental 1</t>
  </si>
  <si>
    <t>07053-393380</t>
  </si>
  <si>
    <t>0151-12258666</t>
  </si>
  <si>
    <t>j.zeeb@cw-net.de</t>
  </si>
  <si>
    <t>07231-99-163448</t>
  </si>
  <si>
    <t>07231-99-3448</t>
  </si>
  <si>
    <t>Rössle</t>
  </si>
  <si>
    <t>Am Büchelberg 24</t>
  </si>
  <si>
    <t>Tiefenbronn</t>
  </si>
  <si>
    <t>0151-22551789</t>
  </si>
  <si>
    <t>bb.roessle@gmx.de</t>
  </si>
  <si>
    <t>Dachsweg 4</t>
  </si>
  <si>
    <t>Schemmerhofen</t>
  </si>
  <si>
    <t>0176-42507110</t>
  </si>
  <si>
    <t>Kruschel</t>
  </si>
  <si>
    <t>Jonas</t>
  </si>
  <si>
    <t>Schwaabentorstraße 3</t>
  </si>
  <si>
    <t>07082-20983</t>
  </si>
  <si>
    <t>0177-3184833</t>
  </si>
  <si>
    <t>jugendleiterdennach@gmail.com</t>
  </si>
  <si>
    <t>Bodamer</t>
  </si>
  <si>
    <t>Björn</t>
  </si>
  <si>
    <t>Stephanienstraße 9</t>
  </si>
  <si>
    <t>Freiburg</t>
  </si>
  <si>
    <t>0176-36167468</t>
  </si>
  <si>
    <t>Auguste-Piccard-Weg 1</t>
  </si>
  <si>
    <t>0173-6739753</t>
  </si>
  <si>
    <t>felix-katz@web.de</t>
  </si>
  <si>
    <t>alex-betz@gmx.net</t>
  </si>
  <si>
    <t>Tiefenbachstr. 5</t>
  </si>
  <si>
    <t>0151-12478391</t>
  </si>
  <si>
    <t>daniel.braun1@gmx.de</t>
  </si>
  <si>
    <t>Illertissen</t>
  </si>
  <si>
    <t>Kohler</t>
  </si>
  <si>
    <t>Peter</t>
  </si>
  <si>
    <t>Troppauer Straße 10</t>
  </si>
  <si>
    <t>01577-2381600</t>
  </si>
  <si>
    <t>kohler35@googlemail.com</t>
  </si>
  <si>
    <t>Mayer</t>
  </si>
  <si>
    <t>0157-38419627</t>
  </si>
  <si>
    <t>Markus-Mayer@gmx.de</t>
  </si>
  <si>
    <t>Vincon</t>
  </si>
  <si>
    <t>Buchenweg 4</t>
  </si>
  <si>
    <t>07043-9587683</t>
  </si>
  <si>
    <t>0160-91013385</t>
  </si>
  <si>
    <t>markus.vincon@email.de</t>
  </si>
  <si>
    <t>Ebertstrasse 23</t>
  </si>
  <si>
    <t>marc.single1969@t-online.de</t>
  </si>
  <si>
    <t>Alemannenstr. 24</t>
  </si>
  <si>
    <t>Birkenfeld</t>
  </si>
  <si>
    <t>07082-93494</t>
  </si>
  <si>
    <t>0172-7855466</t>
  </si>
  <si>
    <t>anton-plage@t-online.de</t>
  </si>
  <si>
    <t>Bluntschlistr. 16</t>
  </si>
  <si>
    <t>Heidelberg</t>
  </si>
  <si>
    <t>Goethestraße 47</t>
  </si>
  <si>
    <t>07042-8148250</t>
  </si>
  <si>
    <t>Lochmahr</t>
  </si>
  <si>
    <t>Natalie</t>
  </si>
  <si>
    <t>Mohnweg 5</t>
  </si>
  <si>
    <t>07042-3979</t>
  </si>
  <si>
    <t>0157-85020285</t>
  </si>
  <si>
    <t>natalie.lochmahr@gmx.de</t>
  </si>
  <si>
    <t>Buhl</t>
  </si>
  <si>
    <t>Blammerbergstr. 28</t>
  </si>
  <si>
    <t>07033-7403</t>
  </si>
  <si>
    <t>0152-28112950</t>
  </si>
  <si>
    <t>Roland.Buhl1@gmail.com</t>
  </si>
  <si>
    <t>Weil der Stadt (U10)</t>
  </si>
  <si>
    <t>Reutter</t>
  </si>
  <si>
    <t>Bianca</t>
  </si>
  <si>
    <t>Keltenstr. 10/4</t>
  </si>
  <si>
    <t>07033-693900</t>
  </si>
  <si>
    <t>0162-9877151</t>
  </si>
  <si>
    <t>bibi-reutter@web.de</t>
  </si>
  <si>
    <t>03.12.2017 - 2. Vorrundenspieltag</t>
  </si>
  <si>
    <t xml:space="preserve">75305 Neuenbürg, Stadthalle, Robert-Grob-Straße 7 </t>
  </si>
  <si>
    <t>Jonas Kruschel, Tel.: 0177-3184833</t>
  </si>
  <si>
    <t>Harald Sauerbrunn, Tel.: 0172-7593061</t>
  </si>
  <si>
    <t>10.00 Uhr</t>
  </si>
  <si>
    <t>12.11.2017 - 1. Vorrundenspieltag</t>
  </si>
  <si>
    <t>Bernd Bodler - Tel.: 0151-15618022</t>
  </si>
  <si>
    <t>10.12.2017 - 2. Vorrundenspieltag</t>
  </si>
  <si>
    <t>Renningen - Stadionsporthalle am Rankbach -Ausr. Malmsheim</t>
  </si>
  <si>
    <t>Steffen Nast - Tel.: 07159-18829</t>
  </si>
  <si>
    <t>19.11.2017 - 1. Vorrundenspieltag</t>
  </si>
  <si>
    <t>Vaihingen/Enz - Sporthalle "Alter Postweg" unterhalb von Schloß Kaltenstein</t>
  </si>
  <si>
    <t>Kolja Meyer - Tel.: 0176-81737897</t>
  </si>
  <si>
    <t>C</t>
  </si>
  <si>
    <t>03.12.2017 - 2.Vorrundenspieltag</t>
  </si>
  <si>
    <t>Knittlingen - Fausthalle  (beim Friedhof) Parkstr. Ausr. Hohenklingen</t>
  </si>
  <si>
    <t>Wenzdorfer, Bernd - Tel.:0152-58559352</t>
  </si>
  <si>
    <t>Stuttgart-Degerloch, Sporthalle Albstr. 80F</t>
  </si>
  <si>
    <t>D</t>
  </si>
  <si>
    <t>Markus Löwe - Tel.: 07031-6651287</t>
  </si>
  <si>
    <t>26.11.2017 - 2. Vorrundenspieltag</t>
  </si>
  <si>
    <t>S-Stammheim - Neue Sporthalle Münchinger Strasse</t>
  </si>
  <si>
    <t>Reinhard Nacke - Tel.: 0711-8261706</t>
  </si>
  <si>
    <t>19.11.2017 - 1.Vorrundenspieltag</t>
  </si>
  <si>
    <t>Gärtringen - Theodor-Heuss-Sporthalle an der Realschule - Schickhardtstrasse 34/1</t>
  </si>
  <si>
    <t>E</t>
  </si>
  <si>
    <t>Olaf Niemann - Tel.: 0173-6705947 (THH:07034-22497)</t>
  </si>
  <si>
    <t>Illertissen - Vöhlinhalle; Gottfried-Hart-Str.8; 89257 Illertissen</t>
  </si>
  <si>
    <t>Markus Mayer - Tel.: 0157-38419627</t>
  </si>
  <si>
    <t>Erich Unruh (Staffelleitung)</t>
  </si>
  <si>
    <r>
      <t xml:space="preserve">insgesamt </t>
    </r>
    <r>
      <rPr>
        <b/>
        <sz val="10"/>
        <rFont val="Arial"/>
        <family val="2"/>
      </rPr>
      <t xml:space="preserve">30 Mannschaften </t>
    </r>
    <r>
      <rPr>
        <sz val="10"/>
        <rFont val="Arial"/>
        <family val="2"/>
      </rPr>
      <t>bestreiten die kommende Hallenrunde. Die Zahl der gemeldeten Mannschaften hält sich somit im Vergleich zu den Vorjahren konstant mit leicht positivem Trend. Die Vorrunde besteht aus fünf Gruppen à 6 Mannschaften
Die genaue Einteilung und den Verlauf findet ihr unter dem Tabellenblatt "</t>
    </r>
    <r>
      <rPr>
        <b/>
        <sz val="10"/>
        <rFont val="Arial"/>
        <family val="2"/>
      </rPr>
      <t>Spielplan</t>
    </r>
    <r>
      <rPr>
        <sz val="10"/>
        <rFont val="Arial"/>
        <family val="2"/>
      </rPr>
      <t>". Die Tagesspielpläne dann unter den jeweiligen Gruppen, bzw. Meisterschaften.</t>
    </r>
  </si>
  <si>
    <r>
      <rPr>
        <u/>
        <sz val="10"/>
        <color indexed="10"/>
        <rFont val="Arial"/>
        <family val="2"/>
      </rPr>
      <t>Bitte um Mithilfe</t>
    </r>
    <r>
      <rPr>
        <sz val="10"/>
        <color indexed="8"/>
        <rFont val="Arial"/>
        <family val="2"/>
      </rPr>
      <t xml:space="preserve">: Wir haben grundsätzlich ein Problem, freie Hallen zu finden. Eventuell müssen Termine verlegt werden. Deshalb bitte unbedingt noch einmal prüfen, ob Hallen insbesondere am Sonntag, den </t>
    </r>
    <r>
      <rPr>
        <b/>
        <sz val="10"/>
        <color indexed="8"/>
        <rFont val="Arial"/>
        <family val="2"/>
      </rPr>
      <t>14.01.2018</t>
    </r>
    <r>
      <rPr>
        <sz val="10"/>
        <color indexed="8"/>
        <rFont val="Arial"/>
        <family val="2"/>
      </rPr>
      <t xml:space="preserve">, zur Verfügung stehen, bzw. für eine mögliche Hoffnungsrunde am </t>
    </r>
    <r>
      <rPr>
        <b/>
        <sz val="10"/>
        <color indexed="8"/>
        <rFont val="Arial"/>
        <family val="2"/>
      </rPr>
      <t>17.12.2017</t>
    </r>
    <r>
      <rPr>
        <sz val="10"/>
        <color indexed="8"/>
        <rFont val="Arial"/>
        <family val="2"/>
      </rPr>
      <t>.</t>
    </r>
  </si>
  <si>
    <t>TSV Gärtringen 3</t>
  </si>
  <si>
    <r>
      <t xml:space="preserve">Bei Unentschieden nach Ablauf der regulären Spielzeit. Wird bei </t>
    </r>
    <r>
      <rPr>
        <b/>
        <sz val="10"/>
        <rFont val="Arial"/>
        <family val="2"/>
      </rPr>
      <t>Meisterschaftsspielen</t>
    </r>
    <r>
      <rPr>
        <sz val="10"/>
        <rFont val="Arial"/>
        <family val="2"/>
      </rPr>
      <t xml:space="preserve"> (WM, LLM, BZM) eine Verlängerung um die "halbe Zeit" angesetzt, d.h. zusätzlich 2x3Min., bzw. nach nochmaligem Unentschieden 2x 1,5Min. Die Vorrunden- und Zwischenrundenspiele können dagegen auch Unentschieden enden.</t>
    </r>
  </si>
  <si>
    <t>Calw - Walter-Lindner-Sporthalle - Im Krappen 2</t>
  </si>
  <si>
    <r>
      <t>Mannschaften, die ältere Spieler einsetzen, melden bitte unaufgefordert "</t>
    </r>
    <r>
      <rPr>
        <b/>
        <sz val="10"/>
        <rFont val="Arial"/>
        <family val="2"/>
      </rPr>
      <t>außer Konkurrenz</t>
    </r>
    <r>
      <rPr>
        <sz val="10"/>
        <rFont val="Arial"/>
        <family val="2"/>
      </rPr>
      <t xml:space="preserve">".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</si>
</sst>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407]d/\ mmmm\ yyyy;@"/>
  </numFmts>
  <fonts count="65" x14ac:knownFonts="1">
    <font>
      <sz val="10"/>
      <name val="Arial"/>
    </font>
    <font>
      <b/>
      <sz val="10"/>
      <name val="Arial"/>
    </font>
    <font>
      <sz val="10"/>
      <name val="Arial"/>
      <family val="2"/>
    </font>
    <font>
      <b/>
      <sz val="12"/>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name val="Arial"/>
      <family val="2"/>
    </font>
    <font>
      <b/>
      <sz val="12"/>
      <color indexed="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8"/>
      <color indexed="81"/>
      <name val="Tahoma"/>
      <family val="2"/>
    </font>
    <font>
      <sz val="8"/>
      <color indexed="81"/>
      <name val="Tahoma"/>
      <family val="2"/>
    </font>
    <font>
      <b/>
      <sz val="14"/>
      <name val="Arial"/>
      <family val="2"/>
    </font>
    <font>
      <sz val="10"/>
      <color indexed="20"/>
      <name val="Arial"/>
      <family val="2"/>
    </font>
    <font>
      <b/>
      <sz val="10"/>
      <color indexed="20"/>
      <name val="Arial"/>
      <family val="2"/>
    </font>
    <font>
      <sz val="8"/>
      <name val="Arial"/>
      <family val="2"/>
    </font>
    <font>
      <sz val="12"/>
      <name val="Arial"/>
      <family val="2"/>
    </font>
    <font>
      <sz val="10"/>
      <color indexed="9"/>
      <name val="Arial"/>
      <family val="2"/>
    </font>
    <font>
      <b/>
      <sz val="12"/>
      <color indexed="9"/>
      <name val="Arial"/>
      <family val="2"/>
    </font>
    <font>
      <b/>
      <sz val="10"/>
      <color indexed="9"/>
      <name val="Arial"/>
      <family val="2"/>
    </font>
    <font>
      <b/>
      <sz val="11"/>
      <name val="Arial"/>
      <family val="2"/>
    </font>
    <font>
      <sz val="11"/>
      <name val="Arial"/>
      <family val="2"/>
    </font>
    <font>
      <u/>
      <sz val="8"/>
      <color indexed="12"/>
      <name val="Arial"/>
      <family val="2"/>
    </font>
    <font>
      <b/>
      <sz val="12"/>
      <name val="Times New Roman"/>
      <family val="1"/>
    </font>
    <font>
      <sz val="9.5"/>
      <name val="Arial"/>
      <family val="2"/>
    </font>
    <font>
      <sz val="12"/>
      <name val="Arial Narrow"/>
      <family val="2"/>
    </font>
    <font>
      <b/>
      <sz val="9.5"/>
      <name val="Arial"/>
      <family val="2"/>
    </font>
    <font>
      <i/>
      <sz val="9.5"/>
      <name val="Arial"/>
      <family val="2"/>
    </font>
    <font>
      <u/>
      <sz val="9.5"/>
      <name val="Arial"/>
      <family val="2"/>
    </font>
    <font>
      <b/>
      <u/>
      <sz val="9.5"/>
      <name val="Arial"/>
      <family val="2"/>
    </font>
    <font>
      <sz val="9.5"/>
      <name val="Times New Roman"/>
      <family val="1"/>
    </font>
    <font>
      <b/>
      <i/>
      <u/>
      <sz val="10"/>
      <name val="Arial"/>
      <family val="2"/>
    </font>
    <font>
      <b/>
      <sz val="10"/>
      <name val="Arial"/>
      <family val="2"/>
    </font>
    <font>
      <b/>
      <sz val="8"/>
      <name val="Arial"/>
      <family val="2"/>
    </font>
    <font>
      <b/>
      <sz val="8"/>
      <color indexed="10"/>
      <name val="Arial"/>
      <family val="2"/>
    </font>
    <font>
      <sz val="9"/>
      <name val="Arial"/>
      <family val="2"/>
    </font>
    <font>
      <sz val="8"/>
      <color indexed="8"/>
      <name val="Arial"/>
      <family val="2"/>
    </font>
    <font>
      <sz val="9"/>
      <color indexed="63"/>
      <name val="Arial"/>
      <family val="2"/>
    </font>
    <font>
      <u/>
      <sz val="10"/>
      <color indexed="10"/>
      <name val="Arial"/>
      <family val="2"/>
    </font>
    <font>
      <u/>
      <sz val="8"/>
      <name val="Arial"/>
      <family val="2"/>
    </font>
    <font>
      <sz val="12"/>
      <name val="Times New Roman"/>
      <family val="1"/>
    </font>
    <font>
      <b/>
      <sz val="12"/>
      <name val="Arial Black"/>
      <family val="2"/>
    </font>
    <font>
      <sz val="10"/>
      <name val="Arial"/>
      <family val="2"/>
    </font>
    <font>
      <b/>
      <i/>
      <u/>
      <sz val="10"/>
      <name val="Arial"/>
      <family val="2"/>
    </font>
    <font>
      <b/>
      <i/>
      <u/>
      <sz val="10"/>
      <color indexed="8"/>
      <name val="Arial"/>
      <family val="2"/>
    </font>
    <font>
      <u/>
      <sz val="10"/>
      <name val="Arial"/>
      <family val="2"/>
    </font>
    <font>
      <b/>
      <sz val="8"/>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6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alignment vertical="top"/>
      <protection locked="0"/>
    </xf>
    <xf numFmtId="0" fontId="13" fillId="21" borderId="0" applyNumberFormat="0" applyBorder="0" applyAlignment="0" applyProtection="0"/>
    <xf numFmtId="0" fontId="2" fillId="22" borderId="4" applyNumberFormat="0" applyFont="0" applyAlignment="0" applyProtection="0"/>
    <xf numFmtId="0" fontId="14" fillId="3" borderId="0" applyNumberFormat="0" applyBorder="0" applyAlignment="0" applyProtection="0"/>
    <xf numFmtId="0" fontId="2" fillId="0" borderId="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359">
    <xf numFmtId="0" fontId="0" fillId="0" borderId="0" xfId="0"/>
    <xf numFmtId="0" fontId="2" fillId="0" borderId="0" xfId="0" applyFont="1" applyAlignment="1" applyProtection="1">
      <alignment horizontal="center"/>
    </xf>
    <xf numFmtId="0" fontId="0" fillId="0" borderId="0" xfId="0" applyAlignment="1">
      <alignment horizontal="left"/>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1" fillId="0" borderId="0" xfId="0" applyFont="1" applyFill="1"/>
    <xf numFmtId="0" fontId="2" fillId="0" borderId="0" xfId="0" applyFont="1" applyFill="1" applyBorder="1"/>
    <xf numFmtId="0" fontId="26" fillId="0" borderId="0" xfId="0" applyFont="1" applyFill="1" applyBorder="1"/>
    <xf numFmtId="0" fontId="0" fillId="0" borderId="0" xfId="0" applyAlignment="1">
      <alignment horizontal="center"/>
    </xf>
    <xf numFmtId="0" fontId="1" fillId="0" borderId="10" xfId="0" applyFont="1" applyBorder="1" applyAlignment="1">
      <alignment horizontal="center"/>
    </xf>
    <xf numFmtId="0" fontId="1" fillId="0" borderId="0" xfId="0" applyFont="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2" fillId="0" borderId="0" xfId="0" applyFont="1" applyFill="1" applyAlignment="1">
      <alignment horizontal="center"/>
    </xf>
    <xf numFmtId="0" fontId="2" fillId="0" borderId="0" xfId="0" applyFont="1" applyFill="1"/>
    <xf numFmtId="0" fontId="1" fillId="0" borderId="0" xfId="0" applyFont="1" applyFill="1" applyAlignment="1">
      <alignment horizontal="left"/>
    </xf>
    <xf numFmtId="0" fontId="0" fillId="0" borderId="0" xfId="0" applyNumberFormat="1" applyAlignment="1">
      <alignment horizontal="left"/>
    </xf>
    <xf numFmtId="0" fontId="31" fillId="0" borderId="0" xfId="0" applyFont="1" applyFill="1"/>
    <xf numFmtId="0" fontId="32" fillId="0" borderId="0" xfId="0" applyFont="1" applyFill="1"/>
    <xf numFmtId="0" fontId="32" fillId="0" borderId="0" xfId="0" applyFont="1" applyFill="1" applyAlignment="1">
      <alignment horizontal="left"/>
    </xf>
    <xf numFmtId="0" fontId="27" fillId="0" borderId="0" xfId="0" applyFont="1" applyFill="1" applyBorder="1" applyAlignment="1">
      <alignment horizontal="center"/>
    </xf>
    <xf numFmtId="0" fontId="27" fillId="0" borderId="0" xfId="0" applyFont="1" applyFill="1" applyBorder="1"/>
    <xf numFmtId="16" fontId="2" fillId="0" borderId="0" xfId="0" applyNumberFormat="1" applyFont="1" applyFill="1" applyBorder="1" applyAlignment="1">
      <alignment horizontal="center"/>
    </xf>
    <xf numFmtId="0" fontId="2" fillId="0" borderId="0" xfId="0" applyFont="1" applyFill="1" applyBorder="1" applyAlignment="1">
      <alignment horizontal="left"/>
    </xf>
    <xf numFmtId="16" fontId="26"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xf numFmtId="0" fontId="1" fillId="0" borderId="0" xfId="0" applyFont="1" applyFill="1" applyBorder="1" applyAlignment="1">
      <alignment horizontal="left"/>
    </xf>
    <xf numFmtId="14" fontId="26" fillId="0" borderId="0" xfId="0" applyNumberFormat="1" applyFont="1" applyFill="1" applyBorder="1" applyAlignment="1">
      <alignment horizontal="left"/>
    </xf>
    <xf numFmtId="14" fontId="24" fillId="0" borderId="0" xfId="0" applyNumberFormat="1" applyFont="1" applyFill="1" applyBorder="1"/>
    <xf numFmtId="16" fontId="24" fillId="0" borderId="0" xfId="0" applyNumberFormat="1" applyFont="1" applyFill="1" applyBorder="1" applyAlignment="1">
      <alignment horizontal="center"/>
    </xf>
    <xf numFmtId="0" fontId="24" fillId="0" borderId="0" xfId="0" applyFont="1" applyFill="1" applyBorder="1"/>
    <xf numFmtId="0" fontId="24" fillId="0" borderId="0" xfId="0" applyFont="1" applyFill="1" applyBorder="1" applyAlignment="1">
      <alignment horizontal="center"/>
    </xf>
    <xf numFmtId="16" fontId="24" fillId="0" borderId="0" xfId="0" applyNumberFormat="1" applyFont="1" applyFill="1" applyBorder="1"/>
    <xf numFmtId="14" fontId="24" fillId="0" borderId="0" xfId="0" applyNumberFormat="1" applyFont="1" applyFill="1" applyBorder="1" applyAlignment="1">
      <alignment horizontal="left"/>
    </xf>
    <xf numFmtId="20" fontId="1" fillId="0" borderId="0" xfId="0" applyNumberFormat="1" applyFont="1" applyAlignment="1">
      <alignment horizontal="left"/>
    </xf>
    <xf numFmtId="14" fontId="1" fillId="0" borderId="0" xfId="0" applyNumberFormat="1" applyFont="1" applyAlignment="1">
      <alignment horizontal="left"/>
    </xf>
    <xf numFmtId="0"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0" fillId="24" borderId="0" xfId="0" applyFill="1"/>
    <xf numFmtId="20" fontId="2" fillId="0" borderId="0" xfId="0" applyNumberFormat="1" applyFont="1" applyAlignment="1">
      <alignment horizontal="left"/>
    </xf>
    <xf numFmtId="0" fontId="2" fillId="0" borderId="0" xfId="0" applyNumberFormat="1" applyFont="1" applyAlignment="1">
      <alignment horizontal="left"/>
    </xf>
    <xf numFmtId="0" fontId="0" fillId="25" borderId="0" xfId="0" applyFill="1"/>
    <xf numFmtId="0" fontId="1" fillId="26" borderId="0" xfId="0" applyFont="1" applyFill="1"/>
    <xf numFmtId="0" fontId="1" fillId="27" borderId="0" xfId="0" applyFont="1" applyFill="1"/>
    <xf numFmtId="0" fontId="1" fillId="28" borderId="0" xfId="0" applyFont="1" applyFill="1"/>
    <xf numFmtId="0" fontId="3" fillId="29" borderId="0" xfId="0" applyFont="1" applyFill="1" applyAlignment="1">
      <alignment horizontal="left"/>
    </xf>
    <xf numFmtId="0" fontId="30" fillId="29" borderId="0" xfId="0" applyFont="1" applyFill="1"/>
    <xf numFmtId="0" fontId="0" fillId="29" borderId="0" xfId="0" applyFill="1"/>
    <xf numFmtId="0" fontId="2" fillId="0" borderId="0" xfId="0" applyFont="1" applyFill="1" applyBorder="1" applyAlignment="1">
      <alignment horizontal="right"/>
    </xf>
    <xf numFmtId="0" fontId="3" fillId="0" borderId="0" xfId="0" applyFont="1" applyFill="1" applyAlignment="1">
      <alignment horizontal="left"/>
    </xf>
    <xf numFmtId="0" fontId="34" fillId="0" borderId="0" xfId="0" applyFont="1"/>
    <xf numFmtId="0" fontId="0" fillId="29" borderId="0" xfId="0" applyFill="1" applyBorder="1"/>
    <xf numFmtId="0" fontId="3" fillId="0" borderId="0" xfId="0" applyFont="1"/>
    <xf numFmtId="0" fontId="22" fillId="0" borderId="0" xfId="0" applyFont="1"/>
    <xf numFmtId="0" fontId="2" fillId="0" borderId="0" xfId="0" applyFont="1" applyAlignment="1">
      <alignment wrapText="1"/>
    </xf>
    <xf numFmtId="0" fontId="40" fillId="0" borderId="0" xfId="49" applyFont="1" applyAlignment="1" applyProtection="1"/>
    <xf numFmtId="0" fontId="33" fillId="0" borderId="0" xfId="0" applyFont="1"/>
    <xf numFmtId="0" fontId="33" fillId="0" borderId="0" xfId="0" applyFont="1" applyAlignment="1">
      <alignment horizontal="left"/>
    </xf>
    <xf numFmtId="0" fontId="41" fillId="0" borderId="0" xfId="0" applyFont="1" applyAlignment="1">
      <alignment horizontal="left" indent="15"/>
    </xf>
    <xf numFmtId="0" fontId="40" fillId="0" borderId="0" xfId="49" applyFont="1" applyAlignment="1" applyProtection="1">
      <alignment horizontal="left"/>
    </xf>
    <xf numFmtId="0" fontId="4" fillId="0" borderId="0" xfId="49" applyAlignment="1" applyProtection="1"/>
    <xf numFmtId="0" fontId="24" fillId="0" borderId="0" xfId="0" applyFont="1"/>
    <xf numFmtId="0" fontId="24" fillId="0" borderId="0" xfId="0" applyFont="1" applyAlignment="1">
      <alignment horizontal="center"/>
    </xf>
    <xf numFmtId="0" fontId="24" fillId="0" borderId="0" xfId="0" applyFont="1" applyAlignment="1">
      <alignment horizontal="left"/>
    </xf>
    <xf numFmtId="0" fontId="30" fillId="0" borderId="0" xfId="0" applyFont="1" applyAlignment="1">
      <alignment horizontal="center"/>
    </xf>
    <xf numFmtId="0" fontId="22" fillId="0" borderId="0" xfId="0" applyFont="1" applyAlignment="1">
      <alignment horizontal="center"/>
    </xf>
    <xf numFmtId="0" fontId="22" fillId="0" borderId="0" xfId="0" applyFont="1" applyAlignment="1">
      <alignment horizontal="center" vertical="top" wrapText="1"/>
    </xf>
    <xf numFmtId="0" fontId="42" fillId="0" borderId="0" xfId="0" applyFont="1" applyAlignment="1">
      <alignment horizontal="center" vertical="top" wrapText="1"/>
    </xf>
    <xf numFmtId="0" fontId="1" fillId="0" borderId="10" xfId="0" applyFont="1" applyBorder="1"/>
    <xf numFmtId="0" fontId="43" fillId="0" borderId="10" xfId="0" applyFont="1" applyBorder="1" applyAlignment="1">
      <alignment horizontal="center" vertical="top" wrapText="1"/>
    </xf>
    <xf numFmtId="0" fontId="0" fillId="0" borderId="10" xfId="0" applyBorder="1" applyAlignment="1">
      <alignment horizontal="center"/>
    </xf>
    <xf numFmtId="0" fontId="42" fillId="0" borderId="10" xfId="0" applyFont="1" applyBorder="1" applyAlignment="1">
      <alignment horizontal="left" vertical="top" wrapText="1"/>
    </xf>
    <xf numFmtId="0" fontId="44" fillId="0" borderId="10" xfId="0" applyFont="1" applyBorder="1" applyAlignment="1">
      <alignment horizontal="center" vertical="top" wrapText="1"/>
    </xf>
    <xf numFmtId="0" fontId="42" fillId="0" borderId="10" xfId="0" applyFont="1" applyBorder="1" applyAlignment="1">
      <alignment horizontal="center" vertical="top" wrapText="1"/>
    </xf>
    <xf numFmtId="0" fontId="43" fillId="0" borderId="10" xfId="0" applyFont="1" applyBorder="1" applyAlignment="1">
      <alignment horizontal="left" vertical="top" wrapText="1"/>
    </xf>
    <xf numFmtId="0" fontId="44" fillId="0" borderId="10" xfId="0" applyFont="1" applyBorder="1" applyAlignment="1">
      <alignment horizontal="left" vertical="top" wrapText="1"/>
    </xf>
    <xf numFmtId="0" fontId="2" fillId="0" borderId="10" xfId="0" applyFont="1" applyBorder="1" applyAlignment="1">
      <alignment horizontal="left" vertical="top" wrapText="1"/>
    </xf>
    <xf numFmtId="0" fontId="44" fillId="29" borderId="10" xfId="0" applyFont="1" applyFill="1" applyBorder="1" applyAlignment="1">
      <alignment horizontal="left" vertical="top" wrapText="1"/>
    </xf>
    <xf numFmtId="0" fontId="42" fillId="29" borderId="1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2" xfId="0" applyFont="1" applyFill="1" applyBorder="1" applyAlignment="1">
      <alignment horizontal="left" vertical="top" wrapText="1"/>
    </xf>
    <xf numFmtId="0" fontId="30" fillId="0" borderId="0" xfId="0" applyFont="1" applyAlignment="1">
      <alignment horizontal="left" vertical="top" wrapText="1"/>
    </xf>
    <xf numFmtId="0" fontId="30" fillId="0" borderId="10" xfId="0" applyFont="1" applyBorder="1" applyAlignment="1">
      <alignment horizontal="left" vertical="top" wrapText="1"/>
    </xf>
    <xf numFmtId="0" fontId="47" fillId="0" borderId="0" xfId="0" applyFont="1" applyAlignment="1">
      <alignment horizontal="left" vertical="top" wrapText="1"/>
    </xf>
    <xf numFmtId="0" fontId="43" fillId="0" borderId="0" xfId="0" applyFont="1" applyAlignment="1">
      <alignment horizontal="left" vertical="top" wrapText="1"/>
    </xf>
    <xf numFmtId="0" fontId="44" fillId="0" borderId="0" xfId="0" applyFont="1" applyAlignment="1">
      <alignment horizontal="left" vertical="top" wrapText="1"/>
    </xf>
    <xf numFmtId="0" fontId="42" fillId="0" borderId="0" xfId="0" applyFont="1" applyAlignment="1">
      <alignment horizontal="left" vertical="top" wrapText="1"/>
    </xf>
    <xf numFmtId="0" fontId="48" fillId="0" borderId="0" xfId="0" applyFont="1" applyAlignment="1">
      <alignment horizontal="left" vertical="top" wrapText="1"/>
    </xf>
    <xf numFmtId="0" fontId="45" fillId="0" borderId="0" xfId="0" applyFont="1" applyAlignment="1">
      <alignment horizontal="left" vertical="top" wrapText="1"/>
    </xf>
    <xf numFmtId="0" fontId="1" fillId="0" borderId="0" xfId="0" applyFont="1" applyFill="1" applyBorder="1" applyAlignment="1">
      <alignment horizontal="center"/>
    </xf>
    <xf numFmtId="0" fontId="25" fillId="0" borderId="0" xfId="0" applyFont="1" applyFill="1" applyBorder="1"/>
    <xf numFmtId="0" fontId="25" fillId="0" borderId="0" xfId="0" applyFon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0" fontId="35" fillId="0" borderId="0" xfId="0" applyFont="1" applyFill="1" applyBorder="1"/>
    <xf numFmtId="0" fontId="36" fillId="0" borderId="0" xfId="0" applyFont="1" applyFill="1" applyBorder="1" applyAlignment="1"/>
    <xf numFmtId="0" fontId="37" fillId="0" borderId="0" xfId="0" applyFont="1" applyFill="1" applyBorder="1" applyAlignment="1">
      <alignment horizontal="left"/>
    </xf>
    <xf numFmtId="0" fontId="38" fillId="0" borderId="0" xfId="0" applyFont="1" applyFill="1" applyBorder="1" applyAlignment="1"/>
    <xf numFmtId="0" fontId="39" fillId="0" borderId="0" xfId="0" applyFont="1" applyFill="1" applyBorder="1" applyAlignment="1"/>
    <xf numFmtId="0" fontId="1" fillId="0" borderId="0" xfId="0" applyNumberFormat="1" applyFont="1" applyAlignment="1">
      <alignment horizontal="left"/>
    </xf>
    <xf numFmtId="16" fontId="2" fillId="0" borderId="0" xfId="0" applyNumberFormat="1" applyFont="1" applyAlignment="1">
      <alignment horizontal="left"/>
    </xf>
    <xf numFmtId="15" fontId="1" fillId="0" borderId="0" xfId="0" applyNumberFormat="1" applyFont="1" applyAlignment="1">
      <alignment horizontal="left"/>
    </xf>
    <xf numFmtId="0" fontId="49" fillId="0" borderId="0" xfId="0" applyFont="1" applyAlignment="1">
      <alignment horizontal="left"/>
    </xf>
    <xf numFmtId="0" fontId="0" fillId="29" borderId="13" xfId="0" applyFill="1" applyBorder="1"/>
    <xf numFmtId="0" fontId="2" fillId="29" borderId="13" xfId="0" applyFont="1" applyFill="1" applyBorder="1" applyAlignment="1">
      <alignment horizontal="left"/>
    </xf>
    <xf numFmtId="0" fontId="2" fillId="29" borderId="0" xfId="0" applyFont="1" applyFill="1" applyBorder="1" applyAlignment="1">
      <alignment horizontal="left"/>
    </xf>
    <xf numFmtId="0" fontId="0" fillId="24" borderId="0" xfId="0" applyFill="1" applyBorder="1"/>
    <xf numFmtId="0" fontId="2" fillId="24" borderId="0" xfId="0" applyFont="1" applyFill="1" applyBorder="1" applyAlignment="1">
      <alignment horizontal="left"/>
    </xf>
    <xf numFmtId="0" fontId="0" fillId="0" borderId="0" xfId="0" applyFont="1" applyFill="1" applyBorder="1"/>
    <xf numFmtId="0" fontId="26" fillId="0" borderId="0" xfId="0" applyFont="1" applyFill="1" applyBorder="1" applyAlignment="1">
      <alignment horizontal="left"/>
    </xf>
    <xf numFmtId="0" fontId="23" fillId="0" borderId="0" xfId="0" applyFont="1" applyFill="1" applyBorder="1"/>
    <xf numFmtId="0" fontId="24" fillId="0" borderId="0" xfId="0" applyFont="1" applyFill="1" applyBorder="1" applyAlignment="1">
      <alignment horizontal="left"/>
    </xf>
    <xf numFmtId="0" fontId="26" fillId="0" borderId="0" xfId="0" applyFont="1" applyFill="1"/>
    <xf numFmtId="0" fontId="26" fillId="0" borderId="0" xfId="0" applyFont="1"/>
    <xf numFmtId="0" fontId="26" fillId="0" borderId="0" xfId="0" applyFont="1" applyBorder="1" applyAlignment="1">
      <alignment horizontal="left"/>
    </xf>
    <xf numFmtId="0" fontId="0" fillId="26" borderId="0" xfId="0" applyFill="1"/>
    <xf numFmtId="0" fontId="0" fillId="30" borderId="0" xfId="0" applyFill="1"/>
    <xf numFmtId="0" fontId="2" fillId="30" borderId="0" xfId="0" applyFont="1" applyFill="1" applyBorder="1" applyAlignment="1">
      <alignment horizontal="right"/>
    </xf>
    <xf numFmtId="0" fontId="1" fillId="30" borderId="0" xfId="0" applyFont="1" applyFill="1" applyBorder="1" applyAlignment="1">
      <alignment horizontal="left"/>
    </xf>
    <xf numFmtId="0" fontId="0" fillId="30" borderId="0" xfId="0" applyFill="1" applyBorder="1"/>
    <xf numFmtId="0" fontId="2" fillId="30" borderId="0" xfId="0" applyFont="1" applyFill="1" applyBorder="1" applyAlignment="1">
      <alignment horizontal="left"/>
    </xf>
    <xf numFmtId="0" fontId="2" fillId="30" borderId="0" xfId="0" applyFont="1" applyFill="1" applyBorder="1"/>
    <xf numFmtId="0" fontId="2" fillId="30" borderId="0" xfId="0" applyFont="1" applyFill="1" applyAlignment="1">
      <alignment horizontal="right"/>
    </xf>
    <xf numFmtId="0" fontId="1" fillId="30" borderId="0" xfId="0" applyFont="1" applyFill="1" applyAlignment="1">
      <alignment horizontal="left"/>
    </xf>
    <xf numFmtId="0" fontId="1" fillId="30" borderId="0" xfId="0" applyFont="1" applyFill="1"/>
    <xf numFmtId="0" fontId="25" fillId="30" borderId="0" xfId="0" applyFont="1" applyFill="1" applyBorder="1"/>
    <xf numFmtId="0" fontId="24" fillId="30" borderId="0" xfId="0" applyFont="1" applyFill="1"/>
    <xf numFmtId="0" fontId="1" fillId="30" borderId="0" xfId="0" applyFont="1" applyFill="1" applyBorder="1"/>
    <xf numFmtId="0" fontId="0" fillId="30" borderId="0" xfId="0" applyFill="1" applyBorder="1" applyAlignment="1">
      <alignment horizontal="center"/>
    </xf>
    <xf numFmtId="0" fontId="50" fillId="0" borderId="0" xfId="0" applyFont="1"/>
    <xf numFmtId="0" fontId="50" fillId="0" borderId="0" xfId="0" applyFont="1" applyAlignment="1">
      <alignment horizontal="left"/>
    </xf>
    <xf numFmtId="0" fontId="50" fillId="0" borderId="0" xfId="0" applyFont="1" applyAlignment="1">
      <alignment horizontal="center"/>
    </xf>
    <xf numFmtId="0" fontId="51" fillId="0" borderId="0" xfId="0" applyFont="1"/>
    <xf numFmtId="0" fontId="33" fillId="0" borderId="0" xfId="0" applyFont="1" applyAlignment="1">
      <alignment horizontal="center"/>
    </xf>
    <xf numFmtId="0" fontId="33" fillId="0" borderId="0" xfId="0" applyFont="1" applyBorder="1"/>
    <xf numFmtId="0" fontId="33" fillId="0" borderId="0" xfId="0" applyFont="1" applyBorder="1" applyAlignment="1">
      <alignment horizontal="center"/>
    </xf>
    <xf numFmtId="0" fontId="33" fillId="0" borderId="0" xfId="0" applyFont="1" applyBorder="1" applyAlignment="1">
      <alignment horizontal="left"/>
    </xf>
    <xf numFmtId="0" fontId="33" fillId="0" borderId="0" xfId="0" applyFont="1" applyFill="1" applyAlignment="1">
      <alignment horizontal="left"/>
    </xf>
    <xf numFmtId="0" fontId="33" fillId="0" borderId="0" xfId="0" applyFont="1" applyFill="1"/>
    <xf numFmtId="0" fontId="33" fillId="0" borderId="0" xfId="0" applyFont="1" applyFill="1" applyAlignment="1">
      <alignment horizontal="center"/>
    </xf>
    <xf numFmtId="0" fontId="33" fillId="0" borderId="0" xfId="0" applyFont="1" applyFill="1" applyBorder="1"/>
    <xf numFmtId="0" fontId="4" fillId="0" borderId="0" xfId="49" applyFill="1" applyAlignment="1" applyProtection="1"/>
    <xf numFmtId="0" fontId="40" fillId="0" borderId="0" xfId="49" applyFont="1" applyFill="1" applyAlignment="1" applyProtection="1"/>
    <xf numFmtId="0" fontId="54" fillId="0" borderId="0" xfId="0" applyFont="1"/>
    <xf numFmtId="164" fontId="1" fillId="0" borderId="0" xfId="0" applyNumberFormat="1" applyFont="1" applyAlignment="1">
      <alignment horizontal="left"/>
    </xf>
    <xf numFmtId="0" fontId="4" fillId="0" borderId="0" xfId="49" applyFont="1" applyAlignment="1" applyProtection="1"/>
    <xf numFmtId="0" fontId="4" fillId="0" borderId="0" xfId="49" applyAlignment="1" applyProtection="1">
      <alignment horizontal="center"/>
    </xf>
    <xf numFmtId="0" fontId="33" fillId="0" borderId="0" xfId="0" applyFont="1" applyFill="1" applyBorder="1" applyAlignment="1">
      <alignment horizontal="center"/>
    </xf>
    <xf numFmtId="0" fontId="51" fillId="0" borderId="0" xfId="0" applyFont="1" applyFill="1" applyBorder="1" applyAlignment="1">
      <alignment horizontal="center"/>
    </xf>
    <xf numFmtId="0" fontId="33" fillId="0" borderId="0" xfId="0" applyFont="1" applyFill="1" applyBorder="1" applyAlignment="1">
      <alignment horizontal="left"/>
    </xf>
    <xf numFmtId="0" fontId="51" fillId="0" borderId="0" xfId="0" applyFont="1" applyFill="1" applyBorder="1"/>
    <xf numFmtId="0" fontId="33" fillId="0" borderId="13" xfId="0" applyFont="1" applyBorder="1"/>
    <xf numFmtId="0" fontId="33" fillId="0" borderId="13" xfId="0" applyFont="1" applyBorder="1" applyAlignment="1">
      <alignment horizontal="center"/>
    </xf>
    <xf numFmtId="0" fontId="33" fillId="0" borderId="13" xfId="0" applyFont="1" applyBorder="1" applyAlignment="1">
      <alignment horizontal="left"/>
    </xf>
    <xf numFmtId="0" fontId="33" fillId="0" borderId="14" xfId="0" applyFont="1" applyBorder="1"/>
    <xf numFmtId="0" fontId="4" fillId="30" borderId="0" xfId="49" applyFill="1" applyAlignment="1" applyProtection="1"/>
    <xf numFmtId="0" fontId="51" fillId="0" borderId="0" xfId="0" applyFont="1" applyFill="1" applyAlignment="1">
      <alignment horizontal="center"/>
    </xf>
    <xf numFmtId="0" fontId="4" fillId="0" borderId="0" xfId="49" applyFill="1" applyAlignment="1" applyProtection="1">
      <alignment horizontal="left" wrapText="1"/>
    </xf>
    <xf numFmtId="0" fontId="54" fillId="0" borderId="0" xfId="0" applyFont="1" applyFill="1" applyAlignment="1">
      <alignment horizontal="left"/>
    </xf>
    <xf numFmtId="0" fontId="54" fillId="0" borderId="0" xfId="0" applyFont="1" applyFill="1"/>
    <xf numFmtId="0" fontId="54" fillId="0" borderId="0" xfId="0" applyFont="1" applyFill="1" applyAlignment="1">
      <alignment horizontal="center"/>
    </xf>
    <xf numFmtId="0" fontId="55" fillId="0" borderId="0" xfId="0" applyFont="1" applyFill="1"/>
    <xf numFmtId="0" fontId="24" fillId="0" borderId="0" xfId="0" applyFont="1" applyFill="1" applyAlignment="1">
      <alignment wrapText="1"/>
    </xf>
    <xf numFmtId="49" fontId="33" fillId="0" borderId="0" xfId="0" applyNumberFormat="1" applyFont="1" applyFill="1"/>
    <xf numFmtId="0" fontId="51" fillId="0" borderId="0" xfId="0" applyFont="1" applyFill="1"/>
    <xf numFmtId="0" fontId="52" fillId="0" borderId="0" xfId="0" applyFont="1" applyFill="1" applyAlignment="1">
      <alignment horizontal="center"/>
    </xf>
    <xf numFmtId="0" fontId="54" fillId="0" borderId="0" xfId="0" applyFont="1" applyAlignment="1">
      <alignment horizontal="center"/>
    </xf>
    <xf numFmtId="0" fontId="30" fillId="0" borderId="15" xfId="0" applyFont="1" applyBorder="1" applyAlignment="1">
      <alignment horizontal="left"/>
    </xf>
    <xf numFmtId="0" fontId="33" fillId="0" borderId="16" xfId="0" applyFont="1" applyBorder="1"/>
    <xf numFmtId="0" fontId="33" fillId="0" borderId="16" xfId="0" applyFont="1" applyBorder="1" applyAlignment="1">
      <alignment horizontal="center"/>
    </xf>
    <xf numFmtId="0" fontId="33" fillId="0" borderId="16" xfId="0" applyFont="1" applyBorder="1" applyAlignment="1">
      <alignment horizontal="left"/>
    </xf>
    <xf numFmtId="0" fontId="33" fillId="0" borderId="17" xfId="0" applyFont="1" applyBorder="1"/>
    <xf numFmtId="0" fontId="57" fillId="0" borderId="0" xfId="49" applyFont="1" applyAlignment="1" applyProtection="1"/>
    <xf numFmtId="0" fontId="30" fillId="0" borderId="18" xfId="0" applyFont="1" applyBorder="1" applyAlignment="1">
      <alignment horizontal="left"/>
    </xf>
    <xf numFmtId="0" fontId="58" fillId="0" borderId="0" xfId="0" applyFont="1"/>
    <xf numFmtId="0" fontId="59" fillId="0" borderId="0" xfId="0" applyFont="1"/>
    <xf numFmtId="0" fontId="2" fillId="0" borderId="0" xfId="0" applyFont="1" applyAlignment="1">
      <alignment horizontal="right"/>
    </xf>
    <xf numFmtId="14" fontId="2" fillId="0" borderId="0" xfId="0" applyNumberFormat="1" applyFont="1"/>
    <xf numFmtId="0" fontId="26" fillId="0" borderId="0" xfId="0" applyFont="1" applyAlignment="1">
      <alignment vertical="top" wrapText="1"/>
    </xf>
    <xf numFmtId="0" fontId="50" fillId="0" borderId="0" xfId="53" applyFont="1"/>
    <xf numFmtId="0" fontId="2" fillId="0" borderId="0" xfId="53" applyFont="1" applyAlignment="1">
      <alignment horizontal="center"/>
    </xf>
    <xf numFmtId="0" fontId="2" fillId="0" borderId="0" xfId="53" applyFont="1"/>
    <xf numFmtId="0" fontId="2" fillId="0" borderId="0" xfId="53" applyFont="1" applyFill="1"/>
    <xf numFmtId="0" fontId="50" fillId="0" borderId="0" xfId="53" applyFont="1" applyAlignment="1">
      <alignment horizontal="center"/>
    </xf>
    <xf numFmtId="0" fontId="50" fillId="0" borderId="0" xfId="53" applyFont="1" applyFill="1"/>
    <xf numFmtId="0" fontId="2" fillId="0" borderId="0" xfId="53" applyFont="1" applyAlignment="1">
      <alignment horizontal="left"/>
    </xf>
    <xf numFmtId="0" fontId="24" fillId="0" borderId="0" xfId="53" applyFont="1" applyFill="1" applyBorder="1" applyAlignment="1">
      <alignment horizontal="center"/>
    </xf>
    <xf numFmtId="0" fontId="2" fillId="26" borderId="0" xfId="53" applyFont="1" applyFill="1" applyAlignment="1">
      <alignment horizontal="center"/>
    </xf>
    <xf numFmtId="0" fontId="50" fillId="24" borderId="0" xfId="53" applyFont="1" applyFill="1" applyBorder="1" applyAlignment="1">
      <alignment horizontal="center"/>
    </xf>
    <xf numFmtId="0" fontId="50" fillId="25" borderId="0" xfId="53" applyFont="1" applyFill="1" applyBorder="1" applyAlignment="1">
      <alignment horizontal="center"/>
    </xf>
    <xf numFmtId="0" fontId="50" fillId="31" borderId="0" xfId="53" applyFont="1" applyFill="1" applyBorder="1" applyAlignment="1">
      <alignment horizontal="center"/>
    </xf>
    <xf numFmtId="0" fontId="24" fillId="0" borderId="0" xfId="53" applyFont="1" applyFill="1"/>
    <xf numFmtId="0" fontId="50" fillId="0" borderId="0" xfId="53" applyFont="1" applyFill="1" applyBorder="1" applyAlignment="1">
      <alignment horizontal="center"/>
    </xf>
    <xf numFmtId="0" fontId="2" fillId="0" borderId="0" xfId="53" applyFont="1" applyAlignment="1"/>
    <xf numFmtId="0" fontId="24" fillId="0" borderId="0" xfId="53" applyFont="1" applyFill="1" applyAlignment="1">
      <alignment horizontal="center"/>
    </xf>
    <xf numFmtId="0" fontId="2" fillId="0" borderId="0" xfId="53" applyFont="1" applyFill="1" applyAlignment="1">
      <alignment horizontal="left"/>
    </xf>
    <xf numFmtId="0" fontId="2" fillId="0" borderId="0" xfId="53" applyFont="1" applyFill="1" applyAlignment="1">
      <alignment horizontal="center"/>
    </xf>
    <xf numFmtId="0" fontId="2" fillId="0" borderId="0" xfId="53" applyFont="1" applyFill="1" applyBorder="1"/>
    <xf numFmtId="165" fontId="2" fillId="0" borderId="19" xfId="53" applyNumberFormat="1" applyFont="1" applyFill="1" applyBorder="1" applyAlignment="1">
      <alignment horizontal="left"/>
    </xf>
    <xf numFmtId="0" fontId="2" fillId="0" borderId="0" xfId="53" applyFont="1" applyFill="1" applyBorder="1" applyAlignment="1">
      <alignment horizontal="left"/>
    </xf>
    <xf numFmtId="165" fontId="2" fillId="0" borderId="0" xfId="53" applyNumberFormat="1" applyFont="1" applyFill="1" applyBorder="1" applyAlignment="1">
      <alignment horizontal="left"/>
    </xf>
    <xf numFmtId="0" fontId="2" fillId="0" borderId="20" xfId="53" applyFont="1" applyFill="1" applyBorder="1" applyAlignment="1">
      <alignment horizontal="left"/>
    </xf>
    <xf numFmtId="0" fontId="2" fillId="0" borderId="21" xfId="53" applyFont="1" applyBorder="1"/>
    <xf numFmtId="16" fontId="2" fillId="0" borderId="0" xfId="53" applyNumberFormat="1" applyFont="1" applyFill="1"/>
    <xf numFmtId="16" fontId="2" fillId="0" borderId="21" xfId="53" applyNumberFormat="1" applyFont="1" applyFill="1" applyBorder="1"/>
    <xf numFmtId="0" fontId="2" fillId="0" borderId="0" xfId="53" applyFont="1" applyFill="1" applyBorder="1" applyAlignment="1">
      <alignment horizontal="center"/>
    </xf>
    <xf numFmtId="0" fontId="24" fillId="0" borderId="0" xfId="53" applyFont="1" applyFill="1" applyBorder="1"/>
    <xf numFmtId="0" fontId="50" fillId="0" borderId="0" xfId="53" applyFont="1" applyFill="1" applyAlignment="1">
      <alignment horizontal="center"/>
    </xf>
    <xf numFmtId="16" fontId="2" fillId="0" borderId="0" xfId="53" applyNumberFormat="1" applyFont="1" applyFill="1" applyBorder="1"/>
    <xf numFmtId="0" fontId="2" fillId="0" borderId="0" xfId="53" applyFont="1" applyBorder="1"/>
    <xf numFmtId="0" fontId="33" fillId="0" borderId="0" xfId="53" applyFont="1" applyBorder="1"/>
    <xf numFmtId="0" fontId="50" fillId="0" borderId="0" xfId="53" applyFont="1" applyBorder="1"/>
    <xf numFmtId="16" fontId="2" fillId="0" borderId="0" xfId="53" applyNumberFormat="1" applyFont="1" applyAlignment="1">
      <alignment horizontal="center"/>
    </xf>
    <xf numFmtId="15" fontId="50" fillId="26" borderId="0" xfId="53" applyNumberFormat="1" applyFont="1" applyFill="1" applyAlignment="1">
      <alignment horizontal="left"/>
    </xf>
    <xf numFmtId="0" fontId="50" fillId="26" borderId="0" xfId="53" applyFont="1" applyFill="1" applyAlignment="1">
      <alignment horizontal="center"/>
    </xf>
    <xf numFmtId="0" fontId="41" fillId="26" borderId="0" xfId="53" applyFont="1" applyFill="1"/>
    <xf numFmtId="0" fontId="50" fillId="26" borderId="0" xfId="53" applyFont="1" applyFill="1"/>
    <xf numFmtId="0" fontId="41" fillId="0" borderId="0" xfId="53" applyFont="1" applyFill="1"/>
    <xf numFmtId="0" fontId="58" fillId="0" borderId="0" xfId="53" applyFont="1"/>
    <xf numFmtId="0" fontId="58" fillId="0" borderId="0" xfId="53" applyFont="1" applyFill="1"/>
    <xf numFmtId="15" fontId="50" fillId="0" borderId="0" xfId="53" applyNumberFormat="1" applyFont="1" applyAlignment="1">
      <alignment horizontal="center"/>
    </xf>
    <xf numFmtId="0" fontId="50" fillId="26" borderId="21" xfId="53" applyFont="1" applyFill="1" applyBorder="1" applyAlignment="1">
      <alignment horizontal="center"/>
    </xf>
    <xf numFmtId="0" fontId="50" fillId="32" borderId="0" xfId="53" applyFont="1" applyFill="1" applyBorder="1" applyAlignment="1">
      <alignment horizontal="center"/>
    </xf>
    <xf numFmtId="165" fontId="50" fillId="0" borderId="0" xfId="53" applyNumberFormat="1" applyFont="1" applyFill="1" applyBorder="1" applyAlignment="1">
      <alignment horizontal="left"/>
    </xf>
    <xf numFmtId="0" fontId="50" fillId="0" borderId="0" xfId="53" applyFont="1" applyFill="1" applyBorder="1" applyAlignment="1">
      <alignment horizontal="left"/>
    </xf>
    <xf numFmtId="16" fontId="50" fillId="0" borderId="0" xfId="53" applyNumberFormat="1" applyFont="1" applyFill="1" applyBorder="1"/>
    <xf numFmtId="0" fontId="50" fillId="0" borderId="0" xfId="53" applyFont="1" applyFill="1" applyBorder="1"/>
    <xf numFmtId="0" fontId="50" fillId="33" borderId="21" xfId="53" applyFont="1" applyFill="1" applyBorder="1"/>
    <xf numFmtId="0" fontId="50" fillId="33" borderId="19" xfId="53" applyFont="1" applyFill="1" applyBorder="1"/>
    <xf numFmtId="0" fontId="50" fillId="33" borderId="20" xfId="53" applyFont="1" applyFill="1" applyBorder="1"/>
    <xf numFmtId="0" fontId="50" fillId="34" borderId="0" xfId="53" applyFont="1" applyFill="1"/>
    <xf numFmtId="0" fontId="58" fillId="34" borderId="0" xfId="53" applyFont="1" applyFill="1"/>
    <xf numFmtId="0" fontId="2" fillId="34" borderId="0" xfId="53" applyFont="1" applyFill="1" applyAlignment="1">
      <alignment horizontal="center"/>
    </xf>
    <xf numFmtId="0" fontId="2" fillId="34" borderId="0" xfId="53" applyFont="1" applyFill="1"/>
    <xf numFmtId="0" fontId="41" fillId="34" borderId="0" xfId="53" applyFont="1" applyFill="1"/>
    <xf numFmtId="164" fontId="60" fillId="0" borderId="0" xfId="0" applyNumberFormat="1" applyFont="1" applyAlignment="1">
      <alignment horizontal="center"/>
    </xf>
    <xf numFmtId="0" fontId="0" fillId="0" borderId="10" xfId="0" applyBorder="1" applyAlignment="1">
      <alignment horizontal="left"/>
    </xf>
    <xf numFmtId="15" fontId="27" fillId="0" borderId="0" xfId="0" applyNumberFormat="1" applyFont="1" applyAlignment="1">
      <alignment horizontal="left"/>
    </xf>
    <xf numFmtId="0" fontId="50" fillId="0" borderId="0" xfId="0" applyFont="1" applyBorder="1"/>
    <xf numFmtId="0" fontId="61" fillId="0" borderId="0" xfId="0" applyFont="1" applyAlignment="1">
      <alignment horizontal="left"/>
    </xf>
    <xf numFmtId="49" fontId="1"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
    </xf>
    <xf numFmtId="164" fontId="24" fillId="0" borderId="0" xfId="0" applyNumberFormat="1" applyFont="1" applyAlignment="1">
      <alignment horizontal="center"/>
    </xf>
    <xf numFmtId="0" fontId="24" fillId="0" borderId="0" xfId="0" applyNumberFormat="1" applyFont="1" applyAlignment="1">
      <alignment horizont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horizontal="center"/>
    </xf>
    <xf numFmtId="164" fontId="27" fillId="0" borderId="0" xfId="0" applyNumberFormat="1" applyFont="1" applyAlignment="1">
      <alignment horizontal="left"/>
    </xf>
    <xf numFmtId="0" fontId="27" fillId="0" borderId="0" xfId="0" applyNumberFormat="1" applyFont="1" applyAlignment="1">
      <alignment horizontal="left"/>
    </xf>
    <xf numFmtId="0" fontId="26" fillId="0" borderId="10" xfId="0" applyFont="1" applyBorder="1"/>
    <xf numFmtId="0" fontId="26" fillId="0" borderId="10" xfId="0" applyFont="1" applyBorder="1" applyAlignment="1">
      <alignment horizontal="left"/>
    </xf>
    <xf numFmtId="0" fontId="26" fillId="0" borderId="10" xfId="0" applyFont="1" applyBorder="1" applyAlignment="1">
      <alignment horizontal="center"/>
    </xf>
    <xf numFmtId="0" fontId="26" fillId="0" borderId="0" xfId="0" applyFont="1" applyBorder="1" applyAlignment="1">
      <alignment horizontal="center"/>
    </xf>
    <xf numFmtId="0" fontId="26" fillId="0" borderId="0" xfId="0" applyFont="1" applyBorder="1"/>
    <xf numFmtId="0" fontId="27" fillId="0" borderId="0" xfId="0" applyFont="1" applyBorder="1" applyAlignment="1">
      <alignment horizontal="center"/>
    </xf>
    <xf numFmtId="164" fontId="26" fillId="0" borderId="0" xfId="0" applyNumberFormat="1" applyFont="1" applyAlignment="1">
      <alignment horizontal="center"/>
    </xf>
    <xf numFmtId="0" fontId="27" fillId="0" borderId="0" xfId="0" applyNumberFormat="1" applyFont="1" applyAlignment="1">
      <alignment horizontal="center"/>
    </xf>
    <xf numFmtId="0" fontId="27" fillId="0" borderId="0" xfId="0" applyFont="1"/>
    <xf numFmtId="0" fontId="26" fillId="0" borderId="0" xfId="0" applyNumberFormat="1" applyFont="1" applyAlignment="1">
      <alignment horizontal="center"/>
    </xf>
    <xf numFmtId="0" fontId="26" fillId="0" borderId="0" xfId="0" applyFont="1" applyAlignment="1">
      <alignment horizontal="left"/>
    </xf>
    <xf numFmtId="0" fontId="26" fillId="0" borderId="0" xfId="0" applyFont="1" applyAlignment="1" applyProtection="1">
      <alignment horizontal="center"/>
    </xf>
    <xf numFmtId="16" fontId="26" fillId="0" borderId="0" xfId="0" applyNumberFormat="1" applyFont="1" applyAlignment="1">
      <alignment horizontal="left"/>
    </xf>
    <xf numFmtId="0" fontId="62" fillId="0" borderId="0" xfId="0" applyFont="1" applyAlignment="1">
      <alignment horizontal="left"/>
    </xf>
    <xf numFmtId="0" fontId="30" fillId="0" borderId="0" xfId="0" applyFont="1"/>
    <xf numFmtId="0" fontId="22" fillId="0" borderId="0" xfId="0" applyFont="1" applyFill="1" applyBorder="1" applyAlignment="1">
      <alignment horizontal="left" vertical="top" wrapText="1"/>
    </xf>
    <xf numFmtId="0" fontId="33" fillId="35" borderId="0" xfId="0" applyFont="1" applyFill="1"/>
    <xf numFmtId="0" fontId="51" fillId="35" borderId="0" xfId="0" applyFont="1" applyFill="1" applyAlignment="1">
      <alignment horizontal="left"/>
    </xf>
    <xf numFmtId="0" fontId="33" fillId="35" borderId="0" xfId="0" applyFont="1" applyFill="1" applyAlignment="1">
      <alignment horizontal="center"/>
    </xf>
    <xf numFmtId="0" fontId="33" fillId="35" borderId="0" xfId="0" applyFont="1" applyFill="1" applyAlignment="1">
      <alignment horizontal="left"/>
    </xf>
    <xf numFmtId="0" fontId="40" fillId="35" borderId="0" xfId="49" applyFont="1" applyFill="1" applyAlignment="1" applyProtection="1"/>
    <xf numFmtId="0" fontId="33" fillId="35" borderId="16" xfId="0" applyFont="1" applyFill="1" applyBorder="1"/>
    <xf numFmtId="0" fontId="51" fillId="35" borderId="16" xfId="0" applyFont="1" applyFill="1" applyBorder="1" applyAlignment="1">
      <alignment horizontal="left"/>
    </xf>
    <xf numFmtId="0" fontId="33" fillId="35" borderId="16" xfId="0" applyFont="1" applyFill="1" applyBorder="1" applyAlignment="1">
      <alignment horizontal="center"/>
    </xf>
    <xf numFmtId="0" fontId="33" fillId="35" borderId="16" xfId="0" applyFont="1" applyFill="1" applyBorder="1" applyAlignment="1">
      <alignment horizontal="left"/>
    </xf>
    <xf numFmtId="0" fontId="40" fillId="35" borderId="17" xfId="49" applyFont="1" applyFill="1" applyBorder="1" applyAlignment="1" applyProtection="1"/>
    <xf numFmtId="0" fontId="40" fillId="0" borderId="22" xfId="49" applyFont="1" applyBorder="1" applyAlignment="1" applyProtection="1"/>
    <xf numFmtId="0" fontId="4" fillId="0" borderId="22" xfId="49" applyBorder="1" applyAlignment="1" applyProtection="1"/>
    <xf numFmtId="0" fontId="63" fillId="0" borderId="22" xfId="49" applyFont="1" applyBorder="1" applyAlignment="1" applyProtection="1"/>
    <xf numFmtId="0" fontId="51" fillId="36" borderId="23" xfId="0" applyFont="1" applyFill="1" applyBorder="1" applyAlignment="1">
      <alignment horizontal="left"/>
    </xf>
    <xf numFmtId="0" fontId="51" fillId="36" borderId="24" xfId="0" applyFont="1" applyFill="1" applyBorder="1"/>
    <xf numFmtId="0" fontId="51" fillId="36" borderId="24" xfId="0" applyFont="1" applyFill="1" applyBorder="1" applyAlignment="1">
      <alignment horizontal="center"/>
    </xf>
    <xf numFmtId="0" fontId="64" fillId="36" borderId="24" xfId="0" applyFont="1" applyFill="1" applyBorder="1" applyAlignment="1">
      <alignment horizontal="center"/>
    </xf>
    <xf numFmtId="0" fontId="51" fillId="36" borderId="24" xfId="0" applyFont="1" applyFill="1" applyBorder="1" applyAlignment="1">
      <alignment horizontal="left"/>
    </xf>
    <xf numFmtId="0" fontId="51" fillId="36" borderId="24" xfId="49" applyFont="1" applyFill="1" applyBorder="1" applyAlignment="1" applyProtection="1"/>
    <xf numFmtId="0" fontId="63" fillId="36" borderId="25" xfId="49" applyFont="1" applyFill="1" applyBorder="1" applyAlignment="1" applyProtection="1"/>
    <xf numFmtId="0" fontId="33" fillId="36" borderId="24" xfId="0" applyFont="1" applyFill="1" applyBorder="1"/>
    <xf numFmtId="0" fontId="33" fillId="36" borderId="25" xfId="0" applyFont="1" applyFill="1" applyBorder="1"/>
    <xf numFmtId="0" fontId="50" fillId="0" borderId="0" xfId="0" applyFont="1" applyFill="1"/>
    <xf numFmtId="0" fontId="51" fillId="0" borderId="0" xfId="0" applyFont="1" applyFill="1" applyBorder="1" applyAlignment="1">
      <alignment horizontal="left"/>
    </xf>
    <xf numFmtId="0" fontId="64" fillId="0" borderId="0" xfId="0" applyFont="1" applyFill="1" applyBorder="1" applyAlignment="1">
      <alignment horizontal="center"/>
    </xf>
    <xf numFmtId="0" fontId="4" fillId="0" borderId="22" xfId="49" applyFill="1" applyBorder="1" applyAlignment="1" applyProtection="1"/>
    <xf numFmtId="0" fontId="52" fillId="0" borderId="0" xfId="0" applyFont="1" applyFill="1" applyBorder="1" applyAlignment="1">
      <alignment horizontal="center"/>
    </xf>
    <xf numFmtId="49" fontId="33" fillId="0" borderId="0" xfId="0" applyNumberFormat="1" applyFont="1" applyFill="1" applyBorder="1"/>
    <xf numFmtId="0" fontId="33" fillId="34" borderId="0" xfId="0" applyFont="1" applyFill="1" applyBorder="1" applyAlignment="1">
      <alignment horizontal="left"/>
    </xf>
    <xf numFmtId="0" fontId="33" fillId="34" borderId="0" xfId="0" applyFont="1" applyFill="1" applyBorder="1" applyAlignment="1">
      <alignment horizontal="center"/>
    </xf>
    <xf numFmtId="0" fontId="52" fillId="34" borderId="0" xfId="0" applyFont="1" applyFill="1" applyBorder="1" applyAlignment="1">
      <alignment horizontal="center"/>
    </xf>
    <xf numFmtId="0" fontId="4" fillId="34" borderId="22" xfId="49" applyFill="1" applyBorder="1" applyAlignment="1" applyProtection="1">
      <alignment horizontal="left"/>
    </xf>
    <xf numFmtId="0" fontId="33" fillId="34" borderId="0" xfId="0" applyFont="1" applyFill="1" applyAlignment="1">
      <alignment horizontal="left"/>
    </xf>
    <xf numFmtId="0" fontId="55" fillId="0" borderId="22" xfId="0" applyFont="1" applyFill="1" applyBorder="1"/>
    <xf numFmtId="0" fontId="40" fillId="0" borderId="14" xfId="49" applyFont="1" applyBorder="1" applyAlignment="1" applyProtection="1"/>
    <xf numFmtId="0" fontId="51" fillId="36" borderId="26" xfId="0" applyFont="1" applyFill="1" applyBorder="1" applyAlignment="1">
      <alignment horizontal="left"/>
    </xf>
    <xf numFmtId="0" fontId="51" fillId="36" borderId="0" xfId="0" applyFont="1" applyFill="1" applyBorder="1"/>
    <xf numFmtId="0" fontId="51" fillId="36" borderId="0" xfId="0" applyFont="1" applyFill="1" applyBorder="1" applyAlignment="1">
      <alignment horizontal="center"/>
    </xf>
    <xf numFmtId="0" fontId="64" fillId="36" borderId="0" xfId="0" applyFont="1" applyFill="1" applyBorder="1" applyAlignment="1">
      <alignment horizontal="center"/>
    </xf>
    <xf numFmtId="0" fontId="51" fillId="36" borderId="0" xfId="0" applyFont="1" applyFill="1" applyBorder="1" applyAlignment="1">
      <alignment horizontal="left"/>
    </xf>
    <xf numFmtId="0" fontId="51" fillId="36" borderId="0" xfId="49" applyFont="1" applyFill="1" applyBorder="1" applyAlignment="1" applyProtection="1"/>
    <xf numFmtId="0" fontId="33" fillId="36" borderId="0" xfId="0" applyFont="1" applyFill="1" applyBorder="1"/>
    <xf numFmtId="0" fontId="33" fillId="34" borderId="16" xfId="0" applyFont="1" applyFill="1" applyBorder="1" applyAlignment="1">
      <alignment horizontal="left"/>
    </xf>
    <xf numFmtId="0" fontId="4" fillId="0" borderId="17" xfId="49" applyFill="1" applyBorder="1" applyAlignment="1" applyProtection="1"/>
    <xf numFmtId="0" fontId="51" fillId="34" borderId="0" xfId="0" applyFont="1" applyFill="1" applyBorder="1"/>
    <xf numFmtId="0" fontId="64" fillId="34" borderId="0" xfId="0" applyFont="1" applyFill="1" applyBorder="1" applyAlignment="1">
      <alignment horizontal="center"/>
    </xf>
    <xf numFmtId="0" fontId="33" fillId="34" borderId="0" xfId="0" applyFont="1" applyFill="1" applyBorder="1"/>
    <xf numFmtId="0" fontId="4" fillId="34" borderId="22" xfId="49" applyFill="1" applyBorder="1" applyAlignment="1" applyProtection="1"/>
    <xf numFmtId="0" fontId="33" fillId="34" borderId="13" xfId="0" applyFont="1" applyFill="1" applyBorder="1" applyAlignment="1">
      <alignment horizontal="left"/>
    </xf>
    <xf numFmtId="0" fontId="33" fillId="34" borderId="13" xfId="0" applyFont="1" applyFill="1" applyBorder="1"/>
    <xf numFmtId="0" fontId="33" fillId="34" borderId="13" xfId="0" applyFont="1" applyFill="1" applyBorder="1" applyAlignment="1">
      <alignment horizontal="center"/>
    </xf>
    <xf numFmtId="0" fontId="64" fillId="34" borderId="13" xfId="0" applyFont="1" applyFill="1" applyBorder="1" applyAlignment="1">
      <alignment horizontal="center"/>
    </xf>
    <xf numFmtId="0" fontId="51" fillId="34" borderId="13" xfId="0" applyFont="1" applyFill="1" applyBorder="1"/>
    <xf numFmtId="0" fontId="4" fillId="34" borderId="14" xfId="49" applyFill="1" applyBorder="1" applyAlignment="1" applyProtection="1"/>
    <xf numFmtId="0" fontId="33" fillId="36" borderId="16" xfId="0" applyFont="1" applyFill="1" applyBorder="1"/>
    <xf numFmtId="0" fontId="33" fillId="0" borderId="16" xfId="0" applyFont="1" applyFill="1" applyBorder="1"/>
    <xf numFmtId="0" fontId="33" fillId="0" borderId="16" xfId="0" applyFont="1" applyFill="1" applyBorder="1" applyAlignment="1">
      <alignment horizontal="center"/>
    </xf>
    <xf numFmtId="0" fontId="51" fillId="0" borderId="16" xfId="0" applyFont="1" applyFill="1" applyBorder="1" applyAlignment="1">
      <alignment horizontal="center"/>
    </xf>
    <xf numFmtId="0" fontId="33" fillId="0" borderId="16" xfId="0" applyFont="1" applyFill="1" applyBorder="1" applyAlignment="1">
      <alignment horizontal="left"/>
    </xf>
    <xf numFmtId="0" fontId="53" fillId="0" borderId="0" xfId="0" applyFont="1" applyFill="1" applyBorder="1"/>
    <xf numFmtId="0" fontId="33" fillId="36" borderId="13" xfId="0" applyFont="1" applyFill="1" applyBorder="1"/>
    <xf numFmtId="0" fontId="4" fillId="0" borderId="14" xfId="49" applyBorder="1" applyAlignment="1" applyProtection="1"/>
    <xf numFmtId="0" fontId="33" fillId="37" borderId="0" xfId="0" applyFont="1" applyFill="1" applyAlignment="1">
      <alignment horizontal="center"/>
    </xf>
    <xf numFmtId="0" fontId="33" fillId="37" borderId="0" xfId="0" applyFont="1" applyFill="1" applyAlignment="1">
      <alignment horizontal="left"/>
    </xf>
    <xf numFmtId="0" fontId="33" fillId="37" borderId="0" xfId="0" applyFont="1" applyFill="1"/>
    <xf numFmtId="0" fontId="64" fillId="37" borderId="0" xfId="0" applyFont="1" applyFill="1" applyAlignment="1">
      <alignment horizontal="center"/>
    </xf>
    <xf numFmtId="0" fontId="4" fillId="37" borderId="0" xfId="49" applyFill="1" applyAlignment="1" applyProtection="1"/>
    <xf numFmtId="0" fontId="40" fillId="37" borderId="0" xfId="49" applyFont="1" applyFill="1" applyAlignment="1" applyProtection="1"/>
    <xf numFmtId="0" fontId="64" fillId="0" borderId="0" xfId="0" applyFont="1" applyFill="1" applyAlignment="1">
      <alignment horizontal="center"/>
    </xf>
    <xf numFmtId="0" fontId="33" fillId="34" borderId="0" xfId="0" applyFont="1" applyFill="1"/>
    <xf numFmtId="0" fontId="33" fillId="34" borderId="0" xfId="0" applyFont="1" applyFill="1" applyAlignment="1">
      <alignment horizontal="center"/>
    </xf>
    <xf numFmtId="0" fontId="64" fillId="34" borderId="0" xfId="0" applyFont="1" applyFill="1" applyAlignment="1">
      <alignment horizontal="center"/>
    </xf>
    <xf numFmtId="0" fontId="64" fillId="34" borderId="0" xfId="0" applyFont="1" applyFill="1"/>
    <xf numFmtId="0" fontId="63" fillId="0" borderId="0" xfId="49" applyFont="1" applyFill="1" applyAlignment="1" applyProtection="1"/>
    <xf numFmtId="0" fontId="53" fillId="0" borderId="0" xfId="0" applyFont="1" applyFill="1"/>
    <xf numFmtId="0" fontId="33" fillId="37" borderId="0" xfId="49" applyFont="1" applyFill="1" applyAlignment="1" applyProtection="1"/>
    <xf numFmtId="0" fontId="4" fillId="34" borderId="0" xfId="49" applyFill="1" applyAlignment="1" applyProtection="1"/>
    <xf numFmtId="0" fontId="51" fillId="34" borderId="0" xfId="0" applyFont="1" applyFill="1" applyAlignment="1">
      <alignment horizontal="center"/>
    </xf>
    <xf numFmtId="0" fontId="26" fillId="26" borderId="0" xfId="0" applyFont="1" applyFill="1" applyAlignment="1">
      <alignment vertical="top" wrapText="1"/>
    </xf>
    <xf numFmtId="0" fontId="2" fillId="26" borderId="0" xfId="0" applyFont="1" applyFill="1" applyAlignment="1">
      <alignment wrapText="1"/>
    </xf>
    <xf numFmtId="165" fontId="50" fillId="26" borderId="19" xfId="53" applyNumberFormat="1" applyFont="1" applyFill="1" applyBorder="1" applyAlignment="1">
      <alignment horizontal="center" wrapText="1"/>
    </xf>
    <xf numFmtId="165" fontId="50" fillId="26" borderId="20" xfId="53" applyNumberFormat="1" applyFont="1" applyFill="1" applyBorder="1" applyAlignment="1">
      <alignment horizontal="center" wrapText="1"/>
    </xf>
    <xf numFmtId="165" fontId="50" fillId="26" borderId="19" xfId="53" applyNumberFormat="1" applyFont="1" applyFill="1" applyBorder="1" applyAlignment="1">
      <alignment horizontal="center" vertical="top" wrapText="1"/>
    </xf>
    <xf numFmtId="165" fontId="50" fillId="26" borderId="20" xfId="53" applyNumberFormat="1" applyFont="1" applyFill="1" applyBorder="1" applyAlignment="1">
      <alignment horizontal="center" vertical="top" wrapText="1"/>
    </xf>
    <xf numFmtId="0" fontId="3" fillId="29" borderId="0" xfId="0" applyFont="1" applyFill="1" applyAlignment="1">
      <alignment horizontal="left"/>
    </xf>
  </cellXfs>
  <cellStyles count="62">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Gut" xfId="48" builtinId="26" customBuiltin="1"/>
    <cellStyle name="Link" xfId="49" builtinId="8"/>
    <cellStyle name="Neutral" xfId="50" builtinId="28" customBuiltin="1"/>
    <cellStyle name="Notiz" xfId="51" builtinId="10" customBuiltin="1"/>
    <cellStyle name="Schlecht" xfId="52" builtinId="27" customBuiltin="1"/>
    <cellStyle name="Standard" xfId="0" builtinId="0"/>
    <cellStyle name="Standard 2" xfId="53"/>
    <cellStyle name="Überschrift" xfId="54" builtinId="15" customBuiltin="1"/>
    <cellStyle name="Überschrift 1" xfId="55" builtinId="16" customBuiltin="1"/>
    <cellStyle name="Überschrift 2" xfId="56" builtinId="17" customBuiltin="1"/>
    <cellStyle name="Überschrift 3" xfId="57" builtinId="18" customBuiltin="1"/>
    <cellStyle name="Überschrift 4" xfId="58" builtinId="19" customBuiltin="1"/>
    <cellStyle name="Verknüpfte Zelle" xfId="59" builtinId="24" customBuiltin="1"/>
    <cellStyle name="Warnender Text" xfId="60" builtinId="11" customBuiltin="1"/>
    <cellStyle name="Zelle überprüfen" xfId="61"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3505200</xdr:colOff>
      <xdr:row>0</xdr:row>
      <xdr:rowOff>95250</xdr:rowOff>
    </xdr:from>
    <xdr:to>
      <xdr:col>1</xdr:col>
      <xdr:colOff>4619625</xdr:colOff>
      <xdr:row>4</xdr:row>
      <xdr:rowOff>66675</xdr:rowOff>
    </xdr:to>
    <xdr:pic>
      <xdr:nvPicPr>
        <xdr:cNvPr id="1847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0" y="95250"/>
          <a:ext cx="11144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3514725</xdr:colOff>
      <xdr:row>0</xdr:row>
      <xdr:rowOff>66675</xdr:rowOff>
    </xdr:from>
    <xdr:to>
      <xdr:col>2</xdr:col>
      <xdr:colOff>666750</xdr:colOff>
      <xdr:row>4</xdr:row>
      <xdr:rowOff>57150</xdr:rowOff>
    </xdr:to>
    <xdr:pic>
      <xdr:nvPicPr>
        <xdr:cNvPr id="18479" name="Grafik 2" descr="stb_verban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4325" y="6667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0</xdr:row>
      <xdr:rowOff>104775</xdr:rowOff>
    </xdr:from>
    <xdr:to>
      <xdr:col>14</xdr:col>
      <xdr:colOff>609600</xdr:colOff>
      <xdr:row>6</xdr:row>
      <xdr:rowOff>95250</xdr:rowOff>
    </xdr:to>
    <xdr:pic>
      <xdr:nvPicPr>
        <xdr:cNvPr id="28692" name="Grafik 1" descr="stb_verba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5075" y="104775"/>
          <a:ext cx="21526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4305300</xdr:colOff>
      <xdr:row>0</xdr:row>
      <xdr:rowOff>0</xdr:rowOff>
    </xdr:from>
    <xdr:to>
      <xdr:col>3</xdr:col>
      <xdr:colOff>495300</xdr:colOff>
      <xdr:row>4</xdr:row>
      <xdr:rowOff>66675</xdr:rowOff>
    </xdr:to>
    <xdr:pic>
      <xdr:nvPicPr>
        <xdr:cNvPr id="143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2975" y="0"/>
          <a:ext cx="18097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3971925</xdr:colOff>
      <xdr:row>0</xdr:row>
      <xdr:rowOff>0</xdr:rowOff>
    </xdr:from>
    <xdr:to>
      <xdr:col>3</xdr:col>
      <xdr:colOff>504825</xdr:colOff>
      <xdr:row>4</xdr:row>
      <xdr:rowOff>85725</xdr:rowOff>
    </xdr:to>
    <xdr:pic>
      <xdr:nvPicPr>
        <xdr:cNvPr id="14380" name="Grafik 2" descr="stb_verban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0" y="0"/>
          <a:ext cx="2152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geheuert@t-onlin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markus@knomana.de" TargetMode="External"/><Relationship Id="rId21" Type="http://schemas.openxmlformats.org/officeDocument/2006/relationships/hyperlink" Target="mailto:doesterle@t-online.de" TargetMode="External"/><Relationship Id="rId42" Type="http://schemas.openxmlformats.org/officeDocument/2006/relationships/hyperlink" Target="mailto:Fabian.Czekalla@gmail.com" TargetMode="External"/><Relationship Id="rId47" Type="http://schemas.openxmlformats.org/officeDocument/2006/relationships/hyperlink" Target="mailto:t.kuebl@web.de" TargetMode="External"/><Relationship Id="rId63" Type="http://schemas.openxmlformats.org/officeDocument/2006/relationships/hyperlink" Target="mailto:thomasvoigt92@web.de" TargetMode="External"/><Relationship Id="rId68" Type="http://schemas.openxmlformats.org/officeDocument/2006/relationships/hyperlink" Target="mailto:fmlebherz@go4more.de" TargetMode="External"/><Relationship Id="rId84" Type="http://schemas.openxmlformats.org/officeDocument/2006/relationships/hyperlink" Target="mailto:markus.vincon@email.de" TargetMode="External"/><Relationship Id="rId89" Type="http://schemas.openxmlformats.org/officeDocument/2006/relationships/hyperlink" Target="mailto:k.gensheimer@t-online.de" TargetMode="External"/><Relationship Id="rId16" Type="http://schemas.openxmlformats.org/officeDocument/2006/relationships/hyperlink" Target="mailto:JuS_Maier@web.de" TargetMode="External"/><Relationship Id="rId107" Type="http://schemas.openxmlformats.org/officeDocument/2006/relationships/hyperlink" Target="mailto:Roland.Buhl1@gmail.com" TargetMode="External"/><Relationship Id="rId11" Type="http://schemas.openxmlformats.org/officeDocument/2006/relationships/hyperlink" Target="mailto:sarah_Wallraff@web.de" TargetMode="External"/><Relationship Id="rId32" Type="http://schemas.openxmlformats.org/officeDocument/2006/relationships/hyperlink" Target="mailto:hfrommknecht@aol.com" TargetMode="External"/><Relationship Id="rId37" Type="http://schemas.openxmlformats.org/officeDocument/2006/relationships/hyperlink" Target="mailto:raimul@aol.com" TargetMode="External"/><Relationship Id="rId53" Type="http://schemas.openxmlformats.org/officeDocument/2006/relationships/hyperlink" Target="mailto:faustball@nlv-vaihingen.de" TargetMode="External"/><Relationship Id="rId58" Type="http://schemas.openxmlformats.org/officeDocument/2006/relationships/hyperlink" Target="mailto:bs.engel13@gmail.com" TargetMode="External"/><Relationship Id="rId74" Type="http://schemas.openxmlformats.org/officeDocument/2006/relationships/hyperlink" Target="mailto:jugendleiterdennach@gmail.com" TargetMode="External"/><Relationship Id="rId79" Type="http://schemas.openxmlformats.org/officeDocument/2006/relationships/hyperlink" Target="mailto:felix-katz@web.de" TargetMode="External"/><Relationship Id="rId102" Type="http://schemas.openxmlformats.org/officeDocument/2006/relationships/hyperlink" Target="mailto:daniel.nacke@googlemail.com" TargetMode="External"/><Relationship Id="rId5" Type="http://schemas.openxmlformats.org/officeDocument/2006/relationships/hyperlink" Target="mailto:rolf.gengenbach@t-online.de" TargetMode="External"/><Relationship Id="rId90" Type="http://schemas.openxmlformats.org/officeDocument/2006/relationships/hyperlink" Target="mailto:rudolf.aupperle@t-online.de" TargetMode="External"/><Relationship Id="rId95" Type="http://schemas.openxmlformats.org/officeDocument/2006/relationships/hyperlink" Target="mailto:r.nacke@t-online.de" TargetMode="External"/><Relationship Id="rId22" Type="http://schemas.openxmlformats.org/officeDocument/2006/relationships/hyperlink" Target="mailto:andreas@gerzabek.de" TargetMode="External"/><Relationship Id="rId27" Type="http://schemas.openxmlformats.org/officeDocument/2006/relationships/hyperlink" Target="mailto:mbulach@aol.com" TargetMode="External"/><Relationship Id="rId43" Type="http://schemas.openxmlformats.org/officeDocument/2006/relationships/hyperlink" Target="mailto:schnoogy_87@gmx.de" TargetMode="External"/><Relationship Id="rId48" Type="http://schemas.openxmlformats.org/officeDocument/2006/relationships/hyperlink" Target="mailto:niemann.olaf@t-online.de" TargetMode="External"/><Relationship Id="rId64" Type="http://schemas.openxmlformats.org/officeDocument/2006/relationships/hyperlink" Target="mailto:roth@stb.de" TargetMode="External"/><Relationship Id="rId69" Type="http://schemas.openxmlformats.org/officeDocument/2006/relationships/hyperlink" Target="mailto:erichunruh@googlemail.com" TargetMode="External"/><Relationship Id="rId80" Type="http://schemas.openxmlformats.org/officeDocument/2006/relationships/hyperlink" Target="mailto:alex-betz@gmx.net" TargetMode="External"/><Relationship Id="rId85" Type="http://schemas.openxmlformats.org/officeDocument/2006/relationships/hyperlink" Target="mailto:kohler35@googlemail.com" TargetMode="External"/><Relationship Id="rId12" Type="http://schemas.openxmlformats.org/officeDocument/2006/relationships/hyperlink" Target="mailto:thomas.katz@kreis-calw.de" TargetMode="External"/><Relationship Id="rId17" Type="http://schemas.openxmlformats.org/officeDocument/2006/relationships/hyperlink" Target="mailto:guenter.lutz@faustball-liga.de" TargetMode="External"/><Relationship Id="rId33" Type="http://schemas.openxmlformats.org/officeDocument/2006/relationships/hyperlink" Target="mailto:dominik.mondl@btb-faustball.de" TargetMode="External"/><Relationship Id="rId38" Type="http://schemas.openxmlformats.org/officeDocument/2006/relationships/hyperlink" Target="mailto:scheller@stb.de" TargetMode="External"/><Relationship Id="rId59" Type="http://schemas.openxmlformats.org/officeDocument/2006/relationships/hyperlink" Target="mailto:robin.dannecker@hotmail.de" TargetMode="External"/><Relationship Id="rId103" Type="http://schemas.openxmlformats.org/officeDocument/2006/relationships/hyperlink" Target="mailto:h_sauerbrunn@yahoo.de" TargetMode="External"/><Relationship Id="rId108" Type="http://schemas.openxmlformats.org/officeDocument/2006/relationships/hyperlink" Target="mailto:bibi-reutter@web.de" TargetMode="External"/><Relationship Id="rId54" Type="http://schemas.openxmlformats.org/officeDocument/2006/relationships/hyperlink" Target="mailto:Fabian.Czekalla@gmail.com" TargetMode="External"/><Relationship Id="rId70" Type="http://schemas.openxmlformats.org/officeDocument/2006/relationships/hyperlink" Target="mailto:Fabian.Czekalla@gmail.com" TargetMode="External"/><Relationship Id="rId75" Type="http://schemas.openxmlformats.org/officeDocument/2006/relationships/hyperlink" Target="mailto:jugendleiterdennach@gmail.com" TargetMode="External"/><Relationship Id="rId91" Type="http://schemas.openxmlformats.org/officeDocument/2006/relationships/hyperlink" Target="mailto:ronald.weber@catuno.de" TargetMode="External"/><Relationship Id="rId96" Type="http://schemas.openxmlformats.org/officeDocument/2006/relationships/hyperlink" Target="mailto:jugend@tvv-faustball.de" TargetMode="External"/><Relationship Id="rId1" Type="http://schemas.openxmlformats.org/officeDocument/2006/relationships/hyperlink" Target="mailto:dieter-ressel@gmx.de" TargetMode="External"/><Relationship Id="rId6" Type="http://schemas.openxmlformats.org/officeDocument/2006/relationships/hyperlink" Target="mailto:hanspolke@onlinehome.de" TargetMode="External"/><Relationship Id="rId15" Type="http://schemas.openxmlformats.org/officeDocument/2006/relationships/hyperlink" Target="mailto:Horst.Richter-Architekt@nc-online.de" TargetMode="External"/><Relationship Id="rId23" Type="http://schemas.openxmlformats.org/officeDocument/2006/relationships/hyperlink" Target="mailto:famkorn@t-online.de" TargetMode="External"/><Relationship Id="rId28" Type="http://schemas.openxmlformats.org/officeDocument/2006/relationships/hyperlink" Target="mailto:nieverletzt@web.de" TargetMode="External"/><Relationship Id="rId36" Type="http://schemas.openxmlformats.org/officeDocument/2006/relationships/hyperlink" Target="mailto:stephanie.dannecker@web.de" TargetMode="External"/><Relationship Id="rId49" Type="http://schemas.openxmlformats.org/officeDocument/2006/relationships/hyperlink" Target="mailto:a4.schaeffer@t-online.de" TargetMode="External"/><Relationship Id="rId57" Type="http://schemas.openxmlformats.org/officeDocument/2006/relationships/hyperlink" Target="mailto:markus@knomana.de" TargetMode="External"/><Relationship Id="rId106" Type="http://schemas.openxmlformats.org/officeDocument/2006/relationships/hyperlink" Target="mailto:bayer.westerstetten@freenet.de" TargetMode="External"/><Relationship Id="rId10" Type="http://schemas.openxmlformats.org/officeDocument/2006/relationships/hyperlink" Target="mailto:mikemaegerlein@aol.com" TargetMode="External"/><Relationship Id="rId31" Type="http://schemas.openxmlformats.org/officeDocument/2006/relationships/hyperlink" Target="mailto:juergen.mitschele@btb-faustball.de" TargetMode="External"/><Relationship Id="rId44" Type="http://schemas.openxmlformats.org/officeDocument/2006/relationships/hyperlink" Target="mailto:steff.nast@t-online.de" TargetMode="External"/><Relationship Id="rId52" Type="http://schemas.openxmlformats.org/officeDocument/2006/relationships/hyperlink" Target="mailto:markus@knomana.de" TargetMode="External"/><Relationship Id="rId60" Type="http://schemas.openxmlformats.org/officeDocument/2006/relationships/hyperlink" Target="mailto:guido.hoeckele@sap.com" TargetMode="External"/><Relationship Id="rId65" Type="http://schemas.openxmlformats.org/officeDocument/2006/relationships/hyperlink" Target="mailto:christina.s.koch@gmx.de" TargetMode="External"/><Relationship Id="rId73" Type="http://schemas.openxmlformats.org/officeDocument/2006/relationships/hyperlink" Target="mailto:t.kuebl@web.de" TargetMode="External"/><Relationship Id="rId78" Type="http://schemas.openxmlformats.org/officeDocument/2006/relationships/hyperlink" Target="mailto:thomasvoigt92@web.de" TargetMode="External"/><Relationship Id="rId81" Type="http://schemas.openxmlformats.org/officeDocument/2006/relationships/hyperlink" Target="mailto:daniel.braun1@gmx.de" TargetMode="External"/><Relationship Id="rId86" Type="http://schemas.openxmlformats.org/officeDocument/2006/relationships/hyperlink" Target="mailto:Markus-Mayer@gmx.de" TargetMode="External"/><Relationship Id="rId94" Type="http://schemas.openxmlformats.org/officeDocument/2006/relationships/hyperlink" Target="mailto:thomasglauner@aol.com" TargetMode="External"/><Relationship Id="rId99" Type="http://schemas.openxmlformats.org/officeDocument/2006/relationships/hyperlink" Target="mailto:anton-plage@t-online.de" TargetMode="External"/><Relationship Id="rId101" Type="http://schemas.openxmlformats.org/officeDocument/2006/relationships/hyperlink" Target="mailto:heikohachtel@web.de" TargetMode="External"/><Relationship Id="rId4" Type="http://schemas.openxmlformats.org/officeDocument/2006/relationships/hyperlink" Target="mailto:schnoogy_87@gmx.de" TargetMode="External"/><Relationship Id="rId9" Type="http://schemas.openxmlformats.org/officeDocument/2006/relationships/hyperlink" Target="mailto:faustball-riedlingen@gmx.de" TargetMode="External"/><Relationship Id="rId13" Type="http://schemas.openxmlformats.org/officeDocument/2006/relationships/hyperlink" Target="mailto:karl-poellath@web.de" TargetMode="External"/><Relationship Id="rId18" Type="http://schemas.openxmlformats.org/officeDocument/2006/relationships/hyperlink" Target="mailto:karl.ebersold@faustball-liga.de" TargetMode="External"/><Relationship Id="rId39" Type="http://schemas.openxmlformats.org/officeDocument/2006/relationships/hyperlink" Target="mailto:Annkatrin.Aldinger@gmx.de" TargetMode="External"/><Relationship Id="rId109" Type="http://schemas.openxmlformats.org/officeDocument/2006/relationships/printerSettings" Target="../printerSettings/printerSettings4.bin"/><Relationship Id="rId34" Type="http://schemas.openxmlformats.org/officeDocument/2006/relationships/hyperlink" Target="mailto:dominik.ladewig@t-online.de" TargetMode="External"/><Relationship Id="rId50" Type="http://schemas.openxmlformats.org/officeDocument/2006/relationships/hyperlink" Target="mailto:claudigrimm@gmx.de" TargetMode="External"/><Relationship Id="rId55" Type="http://schemas.openxmlformats.org/officeDocument/2006/relationships/hyperlink" Target="mailto:nieverletzt@web.de" TargetMode="External"/><Relationship Id="rId76" Type="http://schemas.openxmlformats.org/officeDocument/2006/relationships/hyperlink" Target="mailto:niemann.olaf@t-online.de" TargetMode="External"/><Relationship Id="rId97" Type="http://schemas.openxmlformats.org/officeDocument/2006/relationships/hyperlink" Target="mailto:Roland.Buhl1@gmail.com" TargetMode="External"/><Relationship Id="rId104" Type="http://schemas.openxmlformats.org/officeDocument/2006/relationships/hyperlink" Target="mailto:christian.loewe@kammachi.de" TargetMode="External"/><Relationship Id="rId7" Type="http://schemas.openxmlformats.org/officeDocument/2006/relationships/hyperlink" Target="mailto:felixbalser@gmx.de" TargetMode="External"/><Relationship Id="rId71" Type="http://schemas.openxmlformats.org/officeDocument/2006/relationships/hyperlink" Target="mailto:Markushmb@aol.com" TargetMode="External"/><Relationship Id="rId92" Type="http://schemas.openxmlformats.org/officeDocument/2006/relationships/hyperlink" Target="mailto:faustball@nlv-vaihingen.de" TargetMode="External"/><Relationship Id="rId2" Type="http://schemas.openxmlformats.org/officeDocument/2006/relationships/hyperlink" Target="mailto:niemann.olaf@t-online.de" TargetMode="External"/><Relationship Id="rId29" Type="http://schemas.openxmlformats.org/officeDocument/2006/relationships/hyperlink" Target="mailto:uwemaerlaender@t-online.de" TargetMode="External"/><Relationship Id="rId24" Type="http://schemas.openxmlformats.org/officeDocument/2006/relationships/hyperlink" Target="mailto:j.zeeb@cw-net.de" TargetMode="External"/><Relationship Id="rId40" Type="http://schemas.openxmlformats.org/officeDocument/2006/relationships/hyperlink" Target="mailto:a4.schaeffer@t-online.de" TargetMode="External"/><Relationship Id="rId45" Type="http://schemas.openxmlformats.org/officeDocument/2006/relationships/hyperlink" Target="mailto:roland.kull@recanorm.de" TargetMode="External"/><Relationship Id="rId66" Type="http://schemas.openxmlformats.org/officeDocument/2006/relationships/hyperlink" Target="mailto:patrick.eitel@web.de" TargetMode="External"/><Relationship Id="rId87" Type="http://schemas.openxmlformats.org/officeDocument/2006/relationships/hyperlink" Target="mailto:steff.nast@t-online.de" TargetMode="External"/><Relationship Id="rId110" Type="http://schemas.openxmlformats.org/officeDocument/2006/relationships/vmlDrawing" Target="../drawings/vmlDrawing1.vml"/><Relationship Id="rId61" Type="http://schemas.openxmlformats.org/officeDocument/2006/relationships/hyperlink" Target="mailto:markus@knomana.de" TargetMode="External"/><Relationship Id="rId82" Type="http://schemas.openxmlformats.org/officeDocument/2006/relationships/hyperlink" Target="mailto:bernd.wenzdorfer@freenet.de" TargetMode="External"/><Relationship Id="rId19" Type="http://schemas.openxmlformats.org/officeDocument/2006/relationships/hyperlink" Target="mailto:bernd.duebe@t-online.de" TargetMode="External"/><Relationship Id="rId14" Type="http://schemas.openxmlformats.org/officeDocument/2006/relationships/hyperlink" Target="mailto:kurt@schoeck-netz.de" TargetMode="External"/><Relationship Id="rId30" Type="http://schemas.openxmlformats.org/officeDocument/2006/relationships/hyperlink" Target="mailto:ulrich.meiners@faustball-liga.de" TargetMode="External"/><Relationship Id="rId35" Type="http://schemas.openxmlformats.org/officeDocument/2006/relationships/hyperlink" Target="mailto:faustball-veringendorf@gmx.de" TargetMode="External"/><Relationship Id="rId56" Type="http://schemas.openxmlformats.org/officeDocument/2006/relationships/hyperlink" Target="mailto:bb.roessle@gmx.de" TargetMode="External"/><Relationship Id="rId77" Type="http://schemas.openxmlformats.org/officeDocument/2006/relationships/hyperlink" Target="mailto:karl4katz@googlemail.com" TargetMode="External"/><Relationship Id="rId100" Type="http://schemas.openxmlformats.org/officeDocument/2006/relationships/hyperlink" Target="mailto:info@ulrichknodel.de" TargetMode="External"/><Relationship Id="rId105" Type="http://schemas.openxmlformats.org/officeDocument/2006/relationships/hyperlink" Target="mailto:natalie.lochmahr@gmx.de" TargetMode="External"/><Relationship Id="rId8" Type="http://schemas.openxmlformats.org/officeDocument/2006/relationships/hyperlink" Target="mailto:karinwolfgang.morlock@t-online.de" TargetMode="External"/><Relationship Id="rId51" Type="http://schemas.openxmlformats.org/officeDocument/2006/relationships/hyperlink" Target="mailto:karl4katz@googlemail.com" TargetMode="External"/><Relationship Id="rId72" Type="http://schemas.openxmlformats.org/officeDocument/2006/relationships/hyperlink" Target="mailto:nieverletzt@web.de" TargetMode="External"/><Relationship Id="rId93" Type="http://schemas.openxmlformats.org/officeDocument/2006/relationships/hyperlink" Target="mailto:ruediger@schnalke.org" TargetMode="External"/><Relationship Id="rId98" Type="http://schemas.openxmlformats.org/officeDocument/2006/relationships/hyperlink" Target="mailto:marc.single1969@t-online.de" TargetMode="External"/><Relationship Id="rId3" Type="http://schemas.openxmlformats.org/officeDocument/2006/relationships/hyperlink" Target="mailto:RFrommknecht@aol.com" TargetMode="External"/><Relationship Id="rId25" Type="http://schemas.openxmlformats.org/officeDocument/2006/relationships/hyperlink" Target="mailto:victor_hoepker@gmx.de" TargetMode="External"/><Relationship Id="rId46" Type="http://schemas.openxmlformats.org/officeDocument/2006/relationships/hyperlink" Target="mailto:lholzer@tvtrichtingen.de" TargetMode="External"/><Relationship Id="rId67" Type="http://schemas.openxmlformats.org/officeDocument/2006/relationships/hyperlink" Target="mailto:chris.nacke@gmail.com" TargetMode="External"/><Relationship Id="rId20" Type="http://schemas.openxmlformats.org/officeDocument/2006/relationships/hyperlink" Target="mailto:Abiball.tg@gmx.de" TargetMode="External"/><Relationship Id="rId41" Type="http://schemas.openxmlformats.org/officeDocument/2006/relationships/hyperlink" Target="mailto:JuS_Maier@web.de" TargetMode="External"/><Relationship Id="rId62" Type="http://schemas.openxmlformats.org/officeDocument/2006/relationships/hyperlink" Target="mailto:faustball@sv-amstetten.de" TargetMode="External"/><Relationship Id="rId83" Type="http://schemas.openxmlformats.org/officeDocument/2006/relationships/hyperlink" Target="mailto:guido.hoeckele@sap.com" TargetMode="External"/><Relationship Id="rId88" Type="http://schemas.openxmlformats.org/officeDocument/2006/relationships/hyperlink" Target="mailto:frank.eisenmann@gmx.de" TargetMode="External"/><Relationship Id="rId11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42"/>
  <sheetViews>
    <sheetView topLeftCell="A19" zoomScale="80" zoomScaleNormal="80" zoomScaleSheetLayoutView="100" workbookViewId="0">
      <selection activeCell="G22" sqref="G22"/>
    </sheetView>
  </sheetViews>
  <sheetFormatPr baseColWidth="10" defaultRowHeight="12.75" x14ac:dyDescent="0.2"/>
  <cols>
    <col min="1" max="1" width="9.140625" customWidth="1"/>
    <col min="2" max="2" width="76.140625" customWidth="1"/>
  </cols>
  <sheetData>
    <row r="1" spans="1:4" x14ac:dyDescent="0.2">
      <c r="A1" s="3" t="s">
        <v>1020</v>
      </c>
      <c r="B1" s="3"/>
      <c r="C1" s="3"/>
    </row>
    <row r="2" spans="1:4" x14ac:dyDescent="0.2">
      <c r="A2" s="3" t="s">
        <v>741</v>
      </c>
      <c r="B2" s="3"/>
      <c r="C2" s="3"/>
    </row>
    <row r="3" spans="1:4" x14ac:dyDescent="0.2">
      <c r="A3" s="3" t="s">
        <v>742</v>
      </c>
      <c r="B3" s="3"/>
      <c r="C3" s="3"/>
    </row>
    <row r="4" spans="1:4" x14ac:dyDescent="0.2">
      <c r="A4" s="3" t="s">
        <v>743</v>
      </c>
      <c r="B4" s="3"/>
      <c r="C4" s="3"/>
    </row>
    <row r="5" spans="1:4" x14ac:dyDescent="0.2">
      <c r="A5" s="3" t="s">
        <v>744</v>
      </c>
      <c r="B5" s="3"/>
      <c r="C5" s="3"/>
    </row>
    <row r="6" spans="1:4" x14ac:dyDescent="0.2">
      <c r="A6" s="3"/>
      <c r="B6" s="3"/>
      <c r="C6" s="3"/>
    </row>
    <row r="7" spans="1:4" x14ac:dyDescent="0.2">
      <c r="A7" s="3"/>
      <c r="B7" s="3"/>
      <c r="C7" s="3"/>
    </row>
    <row r="8" spans="1:4" x14ac:dyDescent="0.2">
      <c r="A8" s="3"/>
      <c r="B8" s="184" t="s">
        <v>745</v>
      </c>
      <c r="C8" s="185">
        <f ca="1">TODAY()</f>
        <v>41584</v>
      </c>
    </row>
    <row r="9" spans="1:4" x14ac:dyDescent="0.2">
      <c r="A9" s="3"/>
      <c r="B9" s="3" t="s">
        <v>99</v>
      </c>
      <c r="C9" s="3"/>
    </row>
    <row r="10" spans="1:4" s="123" customFormat="1" x14ac:dyDescent="0.2">
      <c r="A10" s="3" t="s">
        <v>746</v>
      </c>
      <c r="B10" s="3" t="s">
        <v>747</v>
      </c>
      <c r="C10" s="3" t="s">
        <v>100</v>
      </c>
      <c r="D10"/>
    </row>
    <row r="11" spans="1:4" x14ac:dyDescent="0.2">
      <c r="A11" s="3"/>
      <c r="B11" s="3" t="s">
        <v>748</v>
      </c>
      <c r="C11" s="3"/>
    </row>
    <row r="12" spans="1:4" x14ac:dyDescent="0.2">
      <c r="A12" s="3"/>
      <c r="B12" s="3"/>
      <c r="C12" s="3"/>
    </row>
    <row r="13" spans="1:4" ht="83.25" customHeight="1" x14ac:dyDescent="0.4">
      <c r="B13" s="183" t="s">
        <v>749</v>
      </c>
    </row>
    <row r="14" spans="1:4" ht="19.5" customHeight="1" x14ac:dyDescent="0.25">
      <c r="A14" s="182"/>
    </row>
    <row r="15" spans="1:4" ht="15.75" customHeight="1" x14ac:dyDescent="0.2">
      <c r="B15" s="62" t="s">
        <v>750</v>
      </c>
    </row>
    <row r="16" spans="1:4" ht="15.75" customHeight="1" x14ac:dyDescent="0.25">
      <c r="A16" s="182"/>
    </row>
    <row r="17" spans="2:7" ht="78.75" customHeight="1" x14ac:dyDescent="0.2">
      <c r="B17" s="62" t="s">
        <v>1021</v>
      </c>
    </row>
    <row r="18" spans="2:7" ht="34.5" customHeight="1" x14ac:dyDescent="0.2">
      <c r="B18" s="170" t="s">
        <v>751</v>
      </c>
      <c r="C18" s="63"/>
    </row>
    <row r="19" spans="2:7" ht="107.25" customHeight="1" x14ac:dyDescent="0.2">
      <c r="B19" s="186" t="s">
        <v>836</v>
      </c>
      <c r="C19" s="64"/>
    </row>
    <row r="20" spans="2:7" ht="4.5" customHeight="1" x14ac:dyDescent="0.2">
      <c r="B20" s="186"/>
      <c r="C20" s="64"/>
    </row>
    <row r="21" spans="2:7" ht="38.25" x14ac:dyDescent="0.2">
      <c r="B21" s="62" t="s">
        <v>794</v>
      </c>
      <c r="C21" s="64"/>
    </row>
    <row r="22" spans="2:7" ht="5.25" customHeight="1" x14ac:dyDescent="0.2">
      <c r="B22" s="62"/>
      <c r="C22" s="64"/>
    </row>
    <row r="23" spans="2:7" x14ac:dyDescent="0.2">
      <c r="B23" s="62" t="s">
        <v>754</v>
      </c>
      <c r="C23" s="64"/>
    </row>
    <row r="24" spans="2:7" ht="5.25" customHeight="1" x14ac:dyDescent="0.2">
      <c r="B24" s="62"/>
      <c r="C24" s="64"/>
    </row>
    <row r="25" spans="2:7" ht="66" customHeight="1" x14ac:dyDescent="0.2">
      <c r="B25" s="62" t="s">
        <v>1024</v>
      </c>
      <c r="C25" s="64"/>
    </row>
    <row r="26" spans="2:7" ht="5.25" customHeight="1" x14ac:dyDescent="0.2">
      <c r="B26" s="62"/>
      <c r="C26" s="64"/>
    </row>
    <row r="27" spans="2:7" ht="42" customHeight="1" x14ac:dyDescent="0.2">
      <c r="B27" s="353" t="s">
        <v>1026</v>
      </c>
      <c r="C27" s="64"/>
      <c r="G27" s="58"/>
    </row>
    <row r="28" spans="2:7" x14ac:dyDescent="0.2">
      <c r="B28" s="62"/>
      <c r="C28" s="63"/>
    </row>
    <row r="29" spans="2:7" x14ac:dyDescent="0.2">
      <c r="B29" s="62" t="s">
        <v>482</v>
      </c>
      <c r="C29" s="63"/>
    </row>
    <row r="30" spans="2:7" ht="9" customHeight="1" x14ac:dyDescent="0.2">
      <c r="B30" s="62"/>
      <c r="C30" s="63"/>
    </row>
    <row r="31" spans="2:7" ht="25.5" x14ac:dyDescent="0.2">
      <c r="B31" s="62" t="s">
        <v>755</v>
      </c>
      <c r="C31" s="65"/>
    </row>
    <row r="32" spans="2:7" ht="6.75" customHeight="1" x14ac:dyDescent="0.2">
      <c r="B32" s="62"/>
      <c r="C32" s="65"/>
    </row>
    <row r="33" spans="1:3" ht="54.75" customHeight="1" x14ac:dyDescent="0.2">
      <c r="B33" s="352" t="s">
        <v>1022</v>
      </c>
      <c r="C33" s="65"/>
    </row>
    <row r="34" spans="1:3" x14ac:dyDescent="0.2">
      <c r="B34" s="62"/>
      <c r="C34" s="65"/>
    </row>
    <row r="35" spans="1:3" ht="39" x14ac:dyDescent="0.25">
      <c r="A35" s="66"/>
      <c r="B35" s="62" t="s">
        <v>752</v>
      </c>
      <c r="C35" s="67"/>
    </row>
    <row r="36" spans="1:3" ht="15.75" x14ac:dyDescent="0.25">
      <c r="B36" s="66"/>
      <c r="C36" s="64"/>
    </row>
    <row r="37" spans="1:3" x14ac:dyDescent="0.2">
      <c r="B37" s="62" t="s">
        <v>753</v>
      </c>
      <c r="C37" s="63"/>
    </row>
    <row r="38" spans="1:3" x14ac:dyDescent="0.2">
      <c r="C38" s="63"/>
    </row>
    <row r="39" spans="1:3" x14ac:dyDescent="0.2">
      <c r="B39" s="3"/>
      <c r="C39" s="63"/>
    </row>
    <row r="40" spans="1:3" x14ac:dyDescent="0.2">
      <c r="B40" s="3"/>
      <c r="C40" s="68"/>
    </row>
    <row r="41" spans="1:3" x14ac:dyDescent="0.2">
      <c r="B41" s="3"/>
      <c r="C41" s="63"/>
    </row>
    <row r="42" spans="1:3" x14ac:dyDescent="0.2">
      <c r="B42" s="3"/>
    </row>
  </sheetData>
  <phoneticPr fontId="0" type="noConversion"/>
  <hyperlinks>
    <hyperlink ref="A5" r:id="rId1" display="angeheuert@t-online.de"/>
  </hyperlinks>
  <pageMargins left="0.7" right="0.7" top="0.75" bottom="0.75" header="0.3" footer="0.3"/>
  <pageSetup paperSize="9" scale="9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36"/>
  <sheetViews>
    <sheetView tabSelected="1" workbookViewId="0">
      <selection activeCell="X33" sqref="X33"/>
    </sheetView>
  </sheetViews>
  <sheetFormatPr baseColWidth="10" defaultRowHeight="12.75" x14ac:dyDescent="0.2"/>
  <cols>
    <col min="1" max="1" width="7.5703125" style="251" customWidth="1"/>
    <col min="2" max="2" width="6.5703125" style="252" customWidth="1"/>
    <col min="3" max="3" width="18.2851562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2.85546875" style="70" customWidth="1"/>
    <col min="19" max="19" width="0.85546875" style="70" customWidth="1"/>
    <col min="20" max="20" width="3" style="70" customWidth="1"/>
    <col min="21" max="22" width="11.42578125" style="69" hidden="1" customWidth="1"/>
    <col min="23" max="16384" width="11.42578125" style="69"/>
  </cols>
  <sheetData>
    <row r="1" spans="1:23" customFormat="1" ht="30" customHeight="1" x14ac:dyDescent="0.25">
      <c r="A1" s="272" t="s">
        <v>838</v>
      </c>
      <c r="F1" s="11"/>
      <c r="G1" s="11"/>
      <c r="H1" s="11"/>
      <c r="I1" s="11"/>
      <c r="J1" s="11"/>
      <c r="K1" s="11"/>
      <c r="L1" s="11"/>
    </row>
    <row r="2" spans="1:23" x14ac:dyDescent="0.2">
      <c r="D2" s="253"/>
      <c r="E2" s="253"/>
      <c r="F2" s="253"/>
      <c r="G2" s="253"/>
      <c r="H2" s="253"/>
      <c r="I2" s="253"/>
      <c r="J2" s="253"/>
      <c r="K2" s="253"/>
      <c r="L2" s="253"/>
      <c r="M2" s="121"/>
      <c r="N2" s="254"/>
      <c r="O2" s="254" t="s">
        <v>67</v>
      </c>
      <c r="P2" s="254"/>
      <c r="Q2" s="255"/>
      <c r="R2" s="254"/>
      <c r="S2" s="254" t="s">
        <v>94</v>
      </c>
      <c r="T2" s="254"/>
    </row>
    <row r="3" spans="1:23" s="253" customFormat="1" x14ac:dyDescent="0.2">
      <c r="A3" s="256" t="s">
        <v>110</v>
      </c>
      <c r="B3" s="257"/>
      <c r="C3" s="3" t="s">
        <v>821</v>
      </c>
      <c r="D3" s="258" t="str">
        <f>$R$19</f>
        <v/>
      </c>
      <c r="E3" s="259" t="str">
        <f>$T$23</f>
        <v/>
      </c>
      <c r="F3" s="260" t="str">
        <f>$T$26</f>
        <v/>
      </c>
      <c r="G3" s="260" t="str">
        <f>$R$29</f>
        <v/>
      </c>
      <c r="H3" s="260" t="e">
        <f>#REF!</f>
        <v>#REF!</v>
      </c>
      <c r="I3" s="260" t="e">
        <f>#REF!</f>
        <v>#REF!</v>
      </c>
      <c r="J3" s="260" t="e">
        <f>#REF!</f>
        <v>#REF!</v>
      </c>
      <c r="K3" s="260" t="e">
        <f>#REF!</f>
        <v>#REF!</v>
      </c>
      <c r="L3" s="261"/>
      <c r="M3" s="255"/>
      <c r="N3" s="255" t="str">
        <f>IF(N19="","",SUM($N$19+$P$23+$P$26+$N$29+#REF!+#REF!+#REF!+#REF!))</f>
        <v/>
      </c>
      <c r="O3" s="255" t="s">
        <v>96</v>
      </c>
      <c r="P3" s="255" t="str">
        <f>IF(N19="","",SUM($P$19+$N$23+$N$26+$P$29+#REF!+#REF!+#REF!+#REF!))</f>
        <v/>
      </c>
      <c r="Q3" s="255"/>
      <c r="R3" s="255" t="str">
        <f>IF(R19="","",SUM($U$19+$V$23+$V$26+$U$29+#REF!+#REF!+#REF!+#REF!))</f>
        <v/>
      </c>
      <c r="S3" s="255" t="s">
        <v>96</v>
      </c>
      <c r="T3" s="255" t="str">
        <f>IF(R19="","",SUM($V$19+$U$23+$U$26+$V$29+#REF!+#REF!+#REF!+#REF!))</f>
        <v/>
      </c>
    </row>
    <row r="4" spans="1:23" s="253" customFormat="1" x14ac:dyDescent="0.2">
      <c r="A4" s="256" t="s">
        <v>109</v>
      </c>
      <c r="B4" s="257"/>
      <c r="C4" s="3" t="s">
        <v>822</v>
      </c>
      <c r="D4" s="258" t="str">
        <f>$T$19</f>
        <v/>
      </c>
      <c r="E4" s="259" t="str">
        <f>$R$22</f>
        <v/>
      </c>
      <c r="F4" s="260" t="str">
        <f>$R$25</f>
        <v/>
      </c>
      <c r="G4" s="260" t="str">
        <f>$T$32</f>
        <v/>
      </c>
      <c r="H4" s="260" t="e">
        <f>#REF!</f>
        <v>#REF!</v>
      </c>
      <c r="I4" s="260" t="e">
        <f>#REF!</f>
        <v>#REF!</v>
      </c>
      <c r="J4" s="260" t="e">
        <f>#REF!</f>
        <v>#REF!</v>
      </c>
      <c r="K4" s="260" t="e">
        <f>#REF!</f>
        <v>#REF!</v>
      </c>
      <c r="L4" s="261"/>
      <c r="M4" s="255"/>
      <c r="N4" s="255" t="str">
        <f>IF(N19="","",SUM($P$19+$N$22+$N$25+$P$32+#REF!+#REF!+#REF!+#REF!))</f>
        <v/>
      </c>
      <c r="O4" s="255" t="s">
        <v>96</v>
      </c>
      <c r="P4" s="255" t="str">
        <f>IF(N19="","",SUM($N$19+$P$22+$P$25+$N$32+#REF!+#REF!+#REF!+#REF!))</f>
        <v/>
      </c>
      <c r="Q4" s="255"/>
      <c r="R4" s="255" t="str">
        <f>IF(R19="","",SUM($V$19+$U$22+$U$25+$V$32+#REF!+#REF!+#REF!+#REF!))</f>
        <v/>
      </c>
      <c r="S4" s="255" t="s">
        <v>96</v>
      </c>
      <c r="T4" s="255" t="str">
        <f>IF(R19="","",SUM($U$19+$V$22+$V$25+$U$32+#REF!+#REF!+#REF!+#REF!))</f>
        <v/>
      </c>
    </row>
    <row r="5" spans="1:23" s="253" customFormat="1" x14ac:dyDescent="0.2">
      <c r="A5" s="256"/>
      <c r="B5" s="257"/>
      <c r="C5" s="3" t="s">
        <v>823</v>
      </c>
      <c r="D5" s="258" t="str">
        <f>$R$20</f>
        <v/>
      </c>
      <c r="E5" s="259" t="str">
        <f>$T$22</f>
        <v/>
      </c>
      <c r="F5" s="260" t="str">
        <f>$T$29</f>
        <v/>
      </c>
      <c r="G5" s="260" t="str">
        <f>$R$31</f>
        <v/>
      </c>
      <c r="H5" s="260" t="e">
        <f>#REF!</f>
        <v>#REF!</v>
      </c>
      <c r="I5" s="260" t="e">
        <f>#REF!</f>
        <v>#REF!</v>
      </c>
      <c r="J5" s="260" t="e">
        <f>#REF!</f>
        <v>#REF!</v>
      </c>
      <c r="K5" s="260" t="e">
        <f>#REF!</f>
        <v>#REF!</v>
      </c>
      <c r="L5" s="261"/>
      <c r="M5" s="255"/>
      <c r="N5" s="255" t="str">
        <f>IF(N19="","",SUM($N$20+$P$22+$P$29+$N$31+#REF!+#REF!+#REF!+#REF!))</f>
        <v/>
      </c>
      <c r="O5" s="255" t="s">
        <v>96</v>
      </c>
      <c r="P5" s="255" t="str">
        <f>IF(N19="","",SUM($P$20+$N$22+$N$29+$P$31+#REF!+#REF!+#REF!+#REF!))</f>
        <v/>
      </c>
      <c r="Q5" s="254"/>
      <c r="R5" s="255" t="str">
        <f>IF(R19="","",SUM($U$20+$V$22+$V$29+$U$31+#REF!+#REF!+#REF!+#REF!))</f>
        <v/>
      </c>
      <c r="S5" s="255" t="s">
        <v>96</v>
      </c>
      <c r="T5" s="255" t="str">
        <f>IF(R19="","",SUM($V$20+$U$22+$U$29+$V$31+#REF!+#REF!+#REF!+#REF!))</f>
        <v/>
      </c>
    </row>
    <row r="6" spans="1:23" s="253" customFormat="1" x14ac:dyDescent="0.2">
      <c r="A6" s="256"/>
      <c r="B6" s="257"/>
      <c r="C6" s="7" t="s">
        <v>824</v>
      </c>
      <c r="D6" s="258" t="str">
        <f>$T$20</f>
        <v/>
      </c>
      <c r="E6" s="259" t="str">
        <f>$R$26</f>
        <v/>
      </c>
      <c r="F6" s="260" t="str">
        <f>$T$28</f>
        <v/>
      </c>
      <c r="G6" s="260" t="str">
        <f>$R$32</f>
        <v/>
      </c>
      <c r="H6" s="260" t="e">
        <f>#REF!</f>
        <v>#REF!</v>
      </c>
      <c r="I6" s="260" t="e">
        <f>#REF!</f>
        <v>#REF!</v>
      </c>
      <c r="J6" s="260" t="e">
        <f>#REF!</f>
        <v>#REF!</v>
      </c>
      <c r="K6" s="260" t="e">
        <f>#REF!</f>
        <v>#REF!</v>
      </c>
      <c r="L6" s="261"/>
      <c r="M6" s="255"/>
      <c r="N6" s="255" t="str">
        <f>IF(N19="","",SUM($P$20+$N$26+$P$28+$N$32+#REF!+#REF!+#REF!+#REF!))</f>
        <v/>
      </c>
      <c r="O6" s="255" t="s">
        <v>96</v>
      </c>
      <c r="P6" s="255" t="str">
        <f>IF(N19="","",SUM($N$20+$P$26+$N$28+$P$32+#REF!+#REF!+#REF!+#REF!))</f>
        <v/>
      </c>
      <c r="Q6" s="254"/>
      <c r="R6" s="255" t="str">
        <f>IF(R19="","",SUM($V$20+$U$26+$V$28+$U$32+#REF!+#REF!+#REF!+#REF!))</f>
        <v/>
      </c>
      <c r="S6" s="255" t="s">
        <v>96</v>
      </c>
      <c r="T6" s="255" t="str">
        <f>IF(R19="","",SUM($U$20+$V$26+$U$28+$V$32+#REF!+#REF!+#REF!+#REF!))</f>
        <v/>
      </c>
    </row>
    <row r="7" spans="1:23" s="253" customFormat="1" x14ac:dyDescent="0.2">
      <c r="A7" s="256"/>
      <c r="B7" s="257"/>
      <c r="C7" s="3" t="s">
        <v>825</v>
      </c>
      <c r="D7" s="258" t="str">
        <f>$R$23</f>
        <v/>
      </c>
      <c r="E7" s="259" t="str">
        <f>$T$25</f>
        <v/>
      </c>
      <c r="F7" s="260" t="str">
        <f>$R$28</f>
        <v/>
      </c>
      <c r="G7" s="260" t="str">
        <f>$T$31</f>
        <v/>
      </c>
      <c r="H7" s="260" t="e">
        <f>#REF!</f>
        <v>#REF!</v>
      </c>
      <c r="I7" s="260" t="e">
        <f>#REF!</f>
        <v>#REF!</v>
      </c>
      <c r="J7" s="260" t="e">
        <f>#REF!</f>
        <v>#REF!</v>
      </c>
      <c r="K7" s="260" t="e">
        <f>#REF!</f>
        <v>#REF!</v>
      </c>
      <c r="L7" s="261"/>
      <c r="M7" s="255"/>
      <c r="N7" s="255" t="str">
        <f>IF(N19="","",SUM($N$23+$P$25+$N$28+$P$31+#REF!+#REF!+#REF!+#REF!))</f>
        <v/>
      </c>
      <c r="O7" s="255" t="s">
        <v>96</v>
      </c>
      <c r="P7" s="255" t="str">
        <f>IF(N19="","",SUM($P$23+$N$25+$P$28+$N$31+#REF!+#REF!+#REF!+#REF!))</f>
        <v/>
      </c>
      <c r="Q7" s="254"/>
      <c r="R7" s="255" t="str">
        <f>IF(R19="","",SUM($U$23+$V$25+$U$28+$V$31+#REF!+#REF!+#REF!+#REF!))</f>
        <v/>
      </c>
      <c r="S7" s="255" t="s">
        <v>96</v>
      </c>
      <c r="T7" s="255" t="str">
        <f>IF(R19="","",SUM($V$23+$U$25+$V$28+$U$31+#REF!+#REF!+#REF!+#REF!))</f>
        <v/>
      </c>
    </row>
    <row r="8" spans="1:23" s="253" customFormat="1" x14ac:dyDescent="0.2">
      <c r="A8" s="256"/>
      <c r="B8" s="257"/>
      <c r="C8" s="245"/>
      <c r="D8" s="262"/>
      <c r="E8" s="122"/>
      <c r="F8" s="261"/>
      <c r="G8" s="261"/>
      <c r="H8" s="261"/>
      <c r="I8" s="261"/>
      <c r="J8" s="261"/>
      <c r="K8" s="261"/>
      <c r="L8" s="261"/>
      <c r="M8" s="261"/>
      <c r="N8" s="255">
        <f>SUM(N3:N7)</f>
        <v>0</v>
      </c>
      <c r="O8" s="255" t="s">
        <v>96</v>
      </c>
      <c r="P8" s="255">
        <f>SUM(P3:P7)</f>
        <v>0</v>
      </c>
      <c r="Q8" s="263"/>
      <c r="R8" s="255">
        <f>SUM(R3:R7)</f>
        <v>0</v>
      </c>
      <c r="S8" s="255" t="s">
        <v>96</v>
      </c>
      <c r="T8" s="255">
        <f>SUM(T3:T7)</f>
        <v>0</v>
      </c>
    </row>
    <row r="9" spans="1:23" s="13" customFormat="1" x14ac:dyDescent="0.2">
      <c r="A9" s="152" t="s">
        <v>83</v>
      </c>
      <c r="B9" s="107"/>
      <c r="C9" s="245"/>
      <c r="V9" s="6"/>
      <c r="W9" s="6"/>
    </row>
    <row r="10" spans="1:23" s="13" customFormat="1" x14ac:dyDescent="0.2">
      <c r="A10" s="152" t="s">
        <v>84</v>
      </c>
      <c r="B10" s="107"/>
      <c r="C10" s="24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O11" s="6"/>
      <c r="P11" s="6"/>
      <c r="Q11" s="6"/>
      <c r="R11" s="6"/>
      <c r="S11" s="6"/>
      <c r="T11" s="6"/>
      <c r="U11" s="6"/>
      <c r="V11" s="6"/>
      <c r="W11" s="6"/>
    </row>
    <row r="12" spans="1:23" s="13" customFormat="1" x14ac:dyDescent="0.2">
      <c r="A12" s="152" t="s">
        <v>86</v>
      </c>
      <c r="B12" s="107"/>
      <c r="C12" s="13" t="s">
        <v>831</v>
      </c>
      <c r="O12" s="6"/>
      <c r="P12" s="6"/>
      <c r="Q12" s="6"/>
      <c r="R12" s="6"/>
      <c r="S12" s="6"/>
      <c r="T12" s="6"/>
      <c r="U12" s="6"/>
      <c r="V12" s="6"/>
      <c r="W12" s="6"/>
    </row>
    <row r="13" spans="1:23" s="13" customFormat="1" x14ac:dyDescent="0.2">
      <c r="A13" s="152" t="s">
        <v>827</v>
      </c>
      <c r="B13" s="107"/>
      <c r="C13" s="137"/>
      <c r="O13" s="6"/>
      <c r="P13" s="6"/>
      <c r="Q13" s="6"/>
      <c r="R13" s="6"/>
      <c r="S13" s="6"/>
      <c r="T13" s="6"/>
      <c r="U13" s="6"/>
      <c r="V13" s="6"/>
      <c r="W13" s="6"/>
    </row>
    <row r="14" spans="1:23" s="13" customFormat="1" x14ac:dyDescent="0.2">
      <c r="A14" s="152" t="s">
        <v>828</v>
      </c>
      <c r="B14" s="107"/>
      <c r="O14" s="6"/>
      <c r="P14" s="6"/>
      <c r="Q14" s="6"/>
      <c r="R14" s="6"/>
      <c r="S14" s="6"/>
      <c r="T14" s="6"/>
      <c r="U14" s="6"/>
      <c r="V14" s="6"/>
      <c r="W14" s="6"/>
    </row>
    <row r="15" spans="1:23" s="13" customFormat="1" x14ac:dyDescent="0.2">
      <c r="A15" s="152" t="s">
        <v>87</v>
      </c>
      <c r="B15" s="107"/>
      <c r="O15" s="6"/>
      <c r="P15" s="6"/>
      <c r="Q15" s="6"/>
      <c r="R15" s="6"/>
      <c r="S15" s="6"/>
      <c r="T15" s="6"/>
      <c r="U15" s="6"/>
      <c r="V15" s="6"/>
      <c r="W15" s="6"/>
    </row>
    <row r="16" spans="1:23" s="253" customFormat="1" x14ac:dyDescent="0.2">
      <c r="A16" s="256"/>
      <c r="B16" s="257"/>
      <c r="N16" s="254"/>
      <c r="O16" s="254"/>
      <c r="P16" s="254"/>
      <c r="Q16" s="254"/>
      <c r="R16" s="254"/>
      <c r="S16" s="254"/>
      <c r="T16" s="254"/>
    </row>
    <row r="17" spans="1:22" s="266" customFormat="1" x14ac:dyDescent="0.2">
      <c r="A17" s="264" t="s">
        <v>88</v>
      </c>
      <c r="B17" s="265" t="s">
        <v>89</v>
      </c>
      <c r="C17" s="254" t="s">
        <v>90</v>
      </c>
      <c r="D17" s="254"/>
      <c r="E17" s="253" t="s">
        <v>91</v>
      </c>
      <c r="F17" s="254"/>
      <c r="G17" s="254"/>
      <c r="H17" s="254"/>
      <c r="I17" s="254"/>
      <c r="J17" s="254"/>
      <c r="K17" s="254"/>
      <c r="L17" s="254"/>
      <c r="M17" s="254" t="s">
        <v>92</v>
      </c>
      <c r="N17" s="121"/>
      <c r="O17" s="254" t="s">
        <v>93</v>
      </c>
      <c r="P17" s="254"/>
      <c r="Q17" s="254"/>
      <c r="R17" s="254"/>
      <c r="S17" s="254" t="s">
        <v>94</v>
      </c>
      <c r="T17" s="254"/>
    </row>
    <row r="18" spans="1:22" s="266" customFormat="1" x14ac:dyDescent="0.2">
      <c r="A18" s="264"/>
      <c r="B18" s="265"/>
      <c r="C18" s="254"/>
      <c r="D18" s="254"/>
      <c r="E18" s="253"/>
      <c r="F18" s="254"/>
      <c r="G18" s="254"/>
      <c r="H18" s="254"/>
      <c r="I18" s="254"/>
      <c r="J18" s="254"/>
      <c r="K18" s="254"/>
      <c r="L18" s="254"/>
      <c r="M18" s="254"/>
      <c r="N18" s="254"/>
      <c r="O18" s="254"/>
      <c r="P18" s="254"/>
      <c r="Q18" s="254"/>
      <c r="R18" s="254"/>
      <c r="S18" s="254"/>
      <c r="T18" s="254"/>
    </row>
    <row r="19" spans="1:22" s="121" customFormat="1" x14ac:dyDescent="0.2">
      <c r="A19" s="264" t="str">
        <f>T($C$11)</f>
        <v/>
      </c>
      <c r="B19" s="267">
        <v>1</v>
      </c>
      <c r="C19" s="268" t="str">
        <f>T(C3)</f>
        <v>a</v>
      </c>
      <c r="D19" s="268" t="s">
        <v>95</v>
      </c>
      <c r="E19" s="268" t="str">
        <f>T(C4)</f>
        <v>b</v>
      </c>
      <c r="F19" s="268"/>
      <c r="G19" s="268"/>
      <c r="H19" s="268"/>
      <c r="I19" s="268"/>
      <c r="J19" s="268"/>
      <c r="K19" s="268"/>
      <c r="L19" s="268"/>
      <c r="M19" s="268" t="str">
        <f>T(C7)</f>
        <v>e</v>
      </c>
      <c r="N19" s="255"/>
      <c r="O19" s="255" t="s">
        <v>96</v>
      </c>
      <c r="P19" s="255"/>
      <c r="Q19" s="255"/>
      <c r="R19" s="269" t="str">
        <f>IF(N19="","",IF(N19=P19,"1",IF(N19&gt;P19,"2","0")))</f>
        <v/>
      </c>
      <c r="S19" s="255" t="s">
        <v>96</v>
      </c>
      <c r="T19" s="269" t="str">
        <f>IF(P19="","",IF(P19=N19,"1",IF(P19&gt;N19,"2","0")))</f>
        <v/>
      </c>
      <c r="U19" s="11" t="str">
        <f>IF(R19="","0",R19)</f>
        <v>0</v>
      </c>
      <c r="V19" s="11" t="str">
        <f>IF(T19="","0",T19)</f>
        <v>0</v>
      </c>
    </row>
    <row r="20" spans="1:22" s="121" customFormat="1" x14ac:dyDescent="0.2">
      <c r="A20" s="264"/>
      <c r="B20" s="255">
        <v>2</v>
      </c>
      <c r="C20" s="268" t="str">
        <f>T(C5)</f>
        <v>c</v>
      </c>
      <c r="D20" s="268" t="s">
        <v>95</v>
      </c>
      <c r="E20" s="268" t="str">
        <f>T(C6)</f>
        <v>d</v>
      </c>
      <c r="F20" s="268"/>
      <c r="G20" s="268"/>
      <c r="H20" s="268"/>
      <c r="I20" s="268"/>
      <c r="J20" s="268"/>
      <c r="K20" s="268"/>
      <c r="L20" s="268"/>
      <c r="M20" s="268" t="str">
        <f>T(C7)</f>
        <v>e</v>
      </c>
      <c r="N20" s="255"/>
      <c r="O20" s="255" t="s">
        <v>96</v>
      </c>
      <c r="P20" s="255"/>
      <c r="Q20" s="255"/>
      <c r="R20" s="269" t="str">
        <f>IF(N20="","",IF(N20=P20,"1",IF(N20&gt;P20,"2","0")))</f>
        <v/>
      </c>
      <c r="S20" s="255" t="s">
        <v>96</v>
      </c>
      <c r="T20" s="269" t="str">
        <f>IF(P20="","",IF(P20=N20,"1",IF(P20&gt;N20,"2","0")))</f>
        <v/>
      </c>
      <c r="U20" s="11" t="str">
        <f t="shared" ref="U20:U34" si="0">IF(R20="","0",R20)</f>
        <v>0</v>
      </c>
      <c r="V20" s="11" t="str">
        <f t="shared" ref="V20:V34" si="1">IF(T20="","0",T20)</f>
        <v>0</v>
      </c>
    </row>
    <row r="21" spans="1:22" s="121" customFormat="1" x14ac:dyDescent="0.2">
      <c r="A21" s="264"/>
      <c r="C21" s="268"/>
      <c r="D21" s="268"/>
      <c r="E21" s="268"/>
      <c r="F21" s="268"/>
      <c r="G21" s="268"/>
      <c r="H21" s="268"/>
      <c r="I21" s="268"/>
      <c r="J21" s="268"/>
      <c r="K21" s="268"/>
      <c r="L21" s="268"/>
      <c r="M21" s="268"/>
      <c r="N21" s="255"/>
      <c r="O21" s="255"/>
      <c r="P21" s="255"/>
      <c r="Q21" s="255"/>
      <c r="R21" s="255"/>
      <c r="S21" s="255"/>
      <c r="T21" s="255"/>
      <c r="U21" s="11" t="str">
        <f t="shared" si="0"/>
        <v>0</v>
      </c>
      <c r="V21" s="11" t="str">
        <f t="shared" si="1"/>
        <v>0</v>
      </c>
    </row>
    <row r="22" spans="1:22" s="121" customFormat="1" x14ac:dyDescent="0.2">
      <c r="A22" s="264"/>
      <c r="B22" s="267">
        <v>1</v>
      </c>
      <c r="C22" s="268" t="str">
        <f>T(C4)</f>
        <v>b</v>
      </c>
      <c r="D22" s="268" t="s">
        <v>95</v>
      </c>
      <c r="E22" s="268" t="str">
        <f>T(C5)</f>
        <v>c</v>
      </c>
      <c r="F22" s="268"/>
      <c r="G22" s="268"/>
      <c r="H22" s="268"/>
      <c r="I22" s="268"/>
      <c r="J22" s="268"/>
      <c r="K22" s="268"/>
      <c r="L22" s="268"/>
      <c r="M22" s="268" t="str">
        <f>T(C6)</f>
        <v>d</v>
      </c>
      <c r="N22" s="255"/>
      <c r="O22" s="255" t="s">
        <v>96</v>
      </c>
      <c r="P22" s="255"/>
      <c r="Q22" s="255"/>
      <c r="R22" s="269" t="str">
        <f>IF(N22="","",IF(N22=P22,"1",IF(N22&gt;P22,"2","0")))</f>
        <v/>
      </c>
      <c r="S22" s="255" t="s">
        <v>96</v>
      </c>
      <c r="T22" s="269" t="str">
        <f>IF(P22="","",IF(P22=N22,"1",IF(P22&gt;N22,"2","0")))</f>
        <v/>
      </c>
      <c r="U22" s="11" t="str">
        <f t="shared" si="0"/>
        <v>0</v>
      </c>
      <c r="V22" s="11" t="str">
        <f t="shared" si="1"/>
        <v>0</v>
      </c>
    </row>
    <row r="23" spans="1:22" s="121" customFormat="1" x14ac:dyDescent="0.2">
      <c r="A23" s="264"/>
      <c r="B23" s="267">
        <v>2</v>
      </c>
      <c r="C23" s="268" t="str">
        <f>T(C7)</f>
        <v>e</v>
      </c>
      <c r="D23" s="268" t="s">
        <v>95</v>
      </c>
      <c r="E23" s="268" t="str">
        <f>T(C3)</f>
        <v>a</v>
      </c>
      <c r="F23" s="268"/>
      <c r="G23" s="268"/>
      <c r="H23" s="268"/>
      <c r="I23" s="268"/>
      <c r="J23" s="268"/>
      <c r="K23" s="268"/>
      <c r="L23" s="268"/>
      <c r="M23" s="268" t="str">
        <f>T(C6)</f>
        <v>d</v>
      </c>
      <c r="N23" s="255"/>
      <c r="O23" s="255" t="s">
        <v>96</v>
      </c>
      <c r="P23" s="255"/>
      <c r="Q23" s="255"/>
      <c r="R23" s="269" t="str">
        <f>IF(N23="","",IF(N23=P23,"1",IF(N23&gt;P23,"2","0")))</f>
        <v/>
      </c>
      <c r="S23" s="255" t="s">
        <v>96</v>
      </c>
      <c r="T23" s="269" t="str">
        <f>IF(P23="","",IF(P23=N23,"1",IF(P23&gt;N23,"2","0")))</f>
        <v/>
      </c>
      <c r="U23" s="11" t="str">
        <f t="shared" si="0"/>
        <v>0</v>
      </c>
      <c r="V23" s="11" t="str">
        <f t="shared" si="1"/>
        <v>0</v>
      </c>
    </row>
    <row r="24" spans="1:22" s="121" customFormat="1" x14ac:dyDescent="0.2">
      <c r="A24" s="264" t="s">
        <v>830</v>
      </c>
      <c r="B24" s="267"/>
      <c r="C24" s="270"/>
      <c r="D24" s="270"/>
      <c r="E24" s="270"/>
      <c r="F24" s="270"/>
      <c r="G24" s="270"/>
      <c r="H24" s="270"/>
      <c r="I24" s="270"/>
      <c r="J24" s="270"/>
      <c r="K24" s="270"/>
      <c r="L24" s="270"/>
      <c r="M24" s="268"/>
      <c r="N24" s="255"/>
      <c r="O24" s="255"/>
      <c r="P24" s="255"/>
      <c r="Q24" s="255"/>
      <c r="R24" s="255"/>
      <c r="S24" s="255"/>
      <c r="T24" s="255"/>
      <c r="U24" s="11" t="str">
        <f t="shared" si="0"/>
        <v>0</v>
      </c>
      <c r="V24" s="11" t="str">
        <f t="shared" si="1"/>
        <v>0</v>
      </c>
    </row>
    <row r="25" spans="1:22" s="255" customFormat="1" x14ac:dyDescent="0.2">
      <c r="A25" s="264"/>
      <c r="B25" s="255">
        <v>1</v>
      </c>
      <c r="C25" s="268" t="str">
        <f>T(C4)</f>
        <v>b</v>
      </c>
      <c r="D25" s="268" t="s">
        <v>95</v>
      </c>
      <c r="E25" s="268" t="str">
        <f>T(C7)</f>
        <v>e</v>
      </c>
      <c r="F25" s="268"/>
      <c r="G25" s="268"/>
      <c r="H25" s="268"/>
      <c r="I25" s="268"/>
      <c r="J25" s="268"/>
      <c r="K25" s="268"/>
      <c r="L25" s="268"/>
      <c r="M25" s="268" t="str">
        <f>T(C5)</f>
        <v>c</v>
      </c>
      <c r="O25" s="255" t="s">
        <v>96</v>
      </c>
      <c r="R25" s="269" t="str">
        <f>IF(N25="","",IF(N25=P25,"1",IF(N25&gt;P25,"2","0")))</f>
        <v/>
      </c>
      <c r="S25" s="255" t="s">
        <v>96</v>
      </c>
      <c r="T25" s="269" t="str">
        <f>IF(P25="","",IF(P25=N25,"1",IF(P25&gt;N25,"2","0")))</f>
        <v/>
      </c>
      <c r="U25" s="11" t="str">
        <f t="shared" si="0"/>
        <v>0</v>
      </c>
      <c r="V25" s="11" t="str">
        <f t="shared" si="1"/>
        <v>0</v>
      </c>
    </row>
    <row r="26" spans="1:22" s="121" customFormat="1" x14ac:dyDescent="0.2">
      <c r="A26" s="264"/>
      <c r="B26" s="267">
        <v>2</v>
      </c>
      <c r="C26" s="268" t="str">
        <f>T(C6)</f>
        <v>d</v>
      </c>
      <c r="D26" s="268" t="s">
        <v>95</v>
      </c>
      <c r="E26" s="268" t="str">
        <f>T(C3)</f>
        <v>a</v>
      </c>
      <c r="F26" s="268"/>
      <c r="G26" s="268"/>
      <c r="H26" s="268"/>
      <c r="I26" s="268"/>
      <c r="J26" s="268"/>
      <c r="K26" s="268"/>
      <c r="L26" s="268"/>
      <c r="M26" s="268" t="str">
        <f>T(C5)</f>
        <v>c</v>
      </c>
      <c r="N26" s="255"/>
      <c r="O26" s="255" t="s">
        <v>96</v>
      </c>
      <c r="P26" s="255"/>
      <c r="Q26" s="255"/>
      <c r="R26" s="269" t="str">
        <f>IF(N26="","",IF(N26=P26,"1",IF(N26&gt;P26,"2","0")))</f>
        <v/>
      </c>
      <c r="S26" s="255" t="s">
        <v>96</v>
      </c>
      <c r="T26" s="269" t="str">
        <f>IF(P26="","",IF(P26=N26,"1",IF(P26&gt;N26,"2","0")))</f>
        <v/>
      </c>
      <c r="U26" s="11" t="str">
        <f t="shared" si="0"/>
        <v>0</v>
      </c>
      <c r="V26" s="11" t="str">
        <f t="shared" si="1"/>
        <v>0</v>
      </c>
    </row>
    <row r="27" spans="1:22" s="121" customFormat="1" x14ac:dyDescent="0.2">
      <c r="A27" s="264"/>
      <c r="B27" s="267"/>
      <c r="C27" s="268"/>
      <c r="D27" s="268"/>
      <c r="E27" s="268"/>
      <c r="F27" s="268"/>
      <c r="G27" s="268"/>
      <c r="H27" s="268"/>
      <c r="I27" s="268"/>
      <c r="J27" s="268"/>
      <c r="K27" s="268"/>
      <c r="L27" s="268"/>
      <c r="M27" s="268"/>
      <c r="N27" s="255"/>
      <c r="O27" s="255"/>
      <c r="P27" s="255"/>
      <c r="Q27" s="255"/>
      <c r="R27" s="255"/>
      <c r="S27" s="255"/>
      <c r="T27" s="255"/>
      <c r="U27" s="11" t="str">
        <f t="shared" si="0"/>
        <v>0</v>
      </c>
      <c r="V27" s="11" t="str">
        <f t="shared" si="1"/>
        <v>0</v>
      </c>
    </row>
    <row r="28" spans="1:22" s="121" customFormat="1" x14ac:dyDescent="0.2">
      <c r="A28" s="264"/>
      <c r="B28" s="267">
        <v>1</v>
      </c>
      <c r="C28" s="268" t="str">
        <f>T(C7)</f>
        <v>e</v>
      </c>
      <c r="D28" s="268" t="s">
        <v>95</v>
      </c>
      <c r="E28" s="268" t="str">
        <f>T(C6)</f>
        <v>d</v>
      </c>
      <c r="F28" s="268"/>
      <c r="G28" s="268"/>
      <c r="H28" s="268"/>
      <c r="I28" s="268"/>
      <c r="J28" s="268"/>
      <c r="K28" s="268"/>
      <c r="L28" s="268"/>
      <c r="M28" s="268" t="str">
        <f>T(C4)</f>
        <v>b</v>
      </c>
      <c r="N28" s="255"/>
      <c r="O28" s="255" t="s">
        <v>96</v>
      </c>
      <c r="P28" s="255"/>
      <c r="Q28" s="255"/>
      <c r="R28" s="269" t="str">
        <f>IF(N28="","",IF(N28=P28,"1",IF(N28&gt;P28,"2","0")))</f>
        <v/>
      </c>
      <c r="S28" s="255" t="s">
        <v>96</v>
      </c>
      <c r="T28" s="269" t="str">
        <f>IF(P28="","",IF(P28=N28,"1",IF(P28&gt;N28,"2","0")))</f>
        <v/>
      </c>
      <c r="U28" s="11" t="str">
        <f t="shared" si="0"/>
        <v>0</v>
      </c>
      <c r="V28" s="11" t="str">
        <f t="shared" si="1"/>
        <v>0</v>
      </c>
    </row>
    <row r="29" spans="1:22" s="121" customFormat="1" x14ac:dyDescent="0.2">
      <c r="A29" s="264"/>
      <c r="B29" s="267">
        <v>2</v>
      </c>
      <c r="C29" s="268" t="str">
        <f>T(C3)</f>
        <v>a</v>
      </c>
      <c r="D29" s="268" t="s">
        <v>95</v>
      </c>
      <c r="E29" s="268" t="str">
        <f>T(C5)</f>
        <v>c</v>
      </c>
      <c r="F29" s="268"/>
      <c r="G29" s="268"/>
      <c r="H29" s="268"/>
      <c r="I29" s="268"/>
      <c r="J29" s="268"/>
      <c r="K29" s="268"/>
      <c r="L29" s="268"/>
      <c r="M29" s="268" t="str">
        <f>T(C4)</f>
        <v>b</v>
      </c>
      <c r="N29" s="255"/>
      <c r="O29" s="255" t="s">
        <v>96</v>
      </c>
      <c r="P29" s="255"/>
      <c r="Q29" s="255"/>
      <c r="R29" s="269" t="str">
        <f>IF(N29="","",IF(N29=P29,"1",IF(N29&gt;P29,"2","0")))</f>
        <v/>
      </c>
      <c r="S29" s="255" t="s">
        <v>96</v>
      </c>
      <c r="T29" s="269" t="str">
        <f>IF(P29="","",IF(P29=N29,"1",IF(P29&gt;N29,"2","0")))</f>
        <v/>
      </c>
      <c r="U29" s="11" t="str">
        <f t="shared" si="0"/>
        <v>0</v>
      </c>
      <c r="V29" s="11" t="str">
        <f t="shared" si="1"/>
        <v>0</v>
      </c>
    </row>
    <row r="30" spans="1:22" s="255" customFormat="1" x14ac:dyDescent="0.2">
      <c r="A30" s="264" t="s">
        <v>830</v>
      </c>
      <c r="B30" s="121"/>
      <c r="C30" s="268"/>
      <c r="D30" s="268"/>
      <c r="E30" s="268"/>
      <c r="F30" s="268"/>
      <c r="G30" s="268"/>
      <c r="H30" s="268"/>
      <c r="I30" s="268"/>
      <c r="J30" s="268"/>
      <c r="K30" s="268"/>
      <c r="L30" s="268"/>
      <c r="M30" s="268"/>
      <c r="U30" s="11" t="str">
        <f t="shared" si="0"/>
        <v>0</v>
      </c>
      <c r="V30" s="11" t="str">
        <f t="shared" si="1"/>
        <v>0</v>
      </c>
    </row>
    <row r="31" spans="1:22" s="121" customFormat="1" x14ac:dyDescent="0.2">
      <c r="A31" s="264"/>
      <c r="B31" s="267">
        <v>1</v>
      </c>
      <c r="C31" s="268" t="str">
        <f>T(C5)</f>
        <v>c</v>
      </c>
      <c r="D31" s="268" t="s">
        <v>95</v>
      </c>
      <c r="E31" s="268" t="str">
        <f>T(C7)</f>
        <v>e</v>
      </c>
      <c r="F31" s="268"/>
      <c r="G31" s="268"/>
      <c r="H31" s="268"/>
      <c r="I31" s="268"/>
      <c r="J31" s="268"/>
      <c r="K31" s="268"/>
      <c r="L31" s="268"/>
      <c r="M31" s="268" t="str">
        <f>T(C3)</f>
        <v>a</v>
      </c>
      <c r="N31" s="255"/>
      <c r="O31" s="255" t="s">
        <v>96</v>
      </c>
      <c r="P31" s="255"/>
      <c r="Q31" s="255"/>
      <c r="R31" s="269" t="str">
        <f>IF(N31="","",IF(N31=P31,"1",IF(N31&gt;P31,"2","0")))</f>
        <v/>
      </c>
      <c r="S31" s="255" t="s">
        <v>96</v>
      </c>
      <c r="T31" s="269" t="str">
        <f>IF(P31="","",IF(P31=N31,"1",IF(P31&gt;N31,"2","0")))</f>
        <v/>
      </c>
      <c r="U31" s="11" t="str">
        <f t="shared" si="0"/>
        <v>0</v>
      </c>
      <c r="V31" s="11" t="str">
        <f t="shared" si="1"/>
        <v>0</v>
      </c>
    </row>
    <row r="32" spans="1:22" s="121" customFormat="1" x14ac:dyDescent="0.2">
      <c r="B32" s="267">
        <v>2</v>
      </c>
      <c r="C32" s="268" t="str">
        <f>T(C6)</f>
        <v>d</v>
      </c>
      <c r="D32" s="268" t="s">
        <v>95</v>
      </c>
      <c r="E32" s="268" t="str">
        <f>T(C4)</f>
        <v>b</v>
      </c>
      <c r="F32" s="268"/>
      <c r="G32" s="268"/>
      <c r="H32" s="268"/>
      <c r="I32" s="268"/>
      <c r="J32" s="268"/>
      <c r="K32" s="268"/>
      <c r="L32" s="268"/>
      <c r="M32" s="268" t="str">
        <f>T(C3)</f>
        <v>a</v>
      </c>
      <c r="N32" s="255"/>
      <c r="O32" s="255" t="s">
        <v>96</v>
      </c>
      <c r="P32" s="255"/>
      <c r="Q32" s="255"/>
      <c r="R32" s="269" t="str">
        <f>IF(N32="","",IF(N32=P32,"1",IF(N32&gt;P32,"2","0")))</f>
        <v/>
      </c>
      <c r="S32" s="255" t="s">
        <v>96</v>
      </c>
      <c r="T32" s="269" t="str">
        <f>IF(P32="","",IF(P32=N32,"1",IF(P32&gt;N32,"2","0")))</f>
        <v/>
      </c>
      <c r="U32" s="11" t="str">
        <f t="shared" si="0"/>
        <v>0</v>
      </c>
      <c r="V32" s="11" t="str">
        <f t="shared" si="1"/>
        <v>0</v>
      </c>
    </row>
    <row r="33" spans="1:22" s="121" customFormat="1" x14ac:dyDescent="0.2">
      <c r="E33" s="268"/>
      <c r="U33" s="11" t="str">
        <f t="shared" si="0"/>
        <v>0</v>
      </c>
      <c r="V33" s="11" t="str">
        <f t="shared" si="1"/>
        <v>0</v>
      </c>
    </row>
    <row r="34" spans="1:22" s="121" customFormat="1" x14ac:dyDescent="0.2">
      <c r="A34" s="264"/>
      <c r="B34" s="267"/>
      <c r="C34" s="268"/>
      <c r="D34" s="268"/>
      <c r="E34" s="268"/>
      <c r="F34" s="268"/>
      <c r="G34" s="268"/>
      <c r="H34" s="268"/>
      <c r="I34" s="268"/>
      <c r="J34" s="268"/>
      <c r="K34" s="268"/>
      <c r="L34" s="268"/>
      <c r="M34" s="268"/>
      <c r="N34" s="255"/>
      <c r="O34" s="255"/>
      <c r="P34" s="255"/>
      <c r="Q34" s="255"/>
      <c r="R34" s="269"/>
      <c r="S34" s="255"/>
      <c r="T34" s="269"/>
      <c r="U34" s="11" t="str">
        <f t="shared" si="0"/>
        <v>0</v>
      </c>
      <c r="V34" s="11" t="str">
        <f t="shared" si="1"/>
        <v>0</v>
      </c>
    </row>
    <row r="35" spans="1:22" s="121" customFormat="1" x14ac:dyDescent="0.2">
      <c r="E35" s="268"/>
    </row>
    <row r="36" spans="1:22" x14ac:dyDescent="0.2">
      <c r="N36"/>
      <c r="O36"/>
      <c r="P36"/>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42"/>
  <sheetViews>
    <sheetView workbookViewId="0">
      <selection activeCell="C13" sqref="C13"/>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3" t="s">
        <v>821</v>
      </c>
      <c r="D2" s="78" t="str">
        <f>$S$19</f>
        <v/>
      </c>
      <c r="E2" s="244" t="str">
        <f>$S$23</f>
        <v/>
      </c>
      <c r="F2" s="78" t="str">
        <f>$U$29</f>
        <v/>
      </c>
      <c r="G2" s="78" t="str">
        <f>$U$31</f>
        <v/>
      </c>
      <c r="H2" s="78" t="str">
        <f>$U$40</f>
        <v/>
      </c>
      <c r="I2" s="78" t="e">
        <f>#REF!</f>
        <v>#REF!</v>
      </c>
      <c r="J2" s="78" t="e">
        <f>#REF!</f>
        <v>#REF!</v>
      </c>
      <c r="K2" s="78" t="e">
        <f>#REF!</f>
        <v>#REF!</v>
      </c>
      <c r="L2" s="78" t="e">
        <f>#REF!</f>
        <v>#REF!</v>
      </c>
      <c r="M2" s="78" t="e">
        <f>#REF!</f>
        <v>#REF!</v>
      </c>
      <c r="N2" s="11"/>
      <c r="O2" s="11" t="str">
        <f>IF(O19="","",SUM($O$19+$O$23+$Q$29+$Q$31+$Q$40+#REF!+#REF!+#REF!+#REF!+#REF!))</f>
        <v/>
      </c>
      <c r="P2" s="11" t="s">
        <v>96</v>
      </c>
      <c r="Q2" s="11" t="str">
        <f>IF(O19="","",SUM($Q$19+$Q$23+$O$29+$O$31+$O$40+#REF!+#REF!+#REF!+#REF!+#REF!))</f>
        <v/>
      </c>
      <c r="R2" s="11"/>
      <c r="S2" s="11" t="str">
        <f>IF(O19="","",SUM(V19+V23+W29+W31+W40+#REF!+#REF!+#REF!+#REF!+#REF!))</f>
        <v/>
      </c>
      <c r="T2" s="11" t="s">
        <v>96</v>
      </c>
      <c r="U2" s="11" t="str">
        <f>IF(O19="","",SUM(W19+W23+V29+V31+V40+#REF!+#REF!+#REF!+#REF!+#REF!))</f>
        <v/>
      </c>
      <c r="V2" s="6"/>
      <c r="W2" s="6"/>
    </row>
    <row r="3" spans="1:23" s="13" customFormat="1" x14ac:dyDescent="0.2">
      <c r="A3" s="152" t="s">
        <v>109</v>
      </c>
      <c r="B3" s="107"/>
      <c r="C3" s="3" t="s">
        <v>822</v>
      </c>
      <c r="D3" s="78" t="str">
        <f>$U$19</f>
        <v/>
      </c>
      <c r="E3" s="244" t="str">
        <f>$S$25</f>
        <v/>
      </c>
      <c r="F3" s="78" t="str">
        <f>$S$28</f>
        <v/>
      </c>
      <c r="G3" s="78" t="str">
        <f>$S$34</f>
        <v/>
      </c>
      <c r="H3" s="78" t="str">
        <f>$U$37</f>
        <v/>
      </c>
      <c r="I3" s="78" t="e">
        <f>#REF!</f>
        <v>#REF!</v>
      </c>
      <c r="J3" s="78" t="e">
        <f>#REF!</f>
        <v>#REF!</v>
      </c>
      <c r="K3" s="78" t="e">
        <f>#REF!</f>
        <v>#REF!</v>
      </c>
      <c r="L3" s="78" t="e">
        <f>#REF!</f>
        <v>#REF!</v>
      </c>
      <c r="M3" s="78" t="e">
        <f>#REF!</f>
        <v>#REF!</v>
      </c>
      <c r="N3" s="11"/>
      <c r="O3" s="11" t="str">
        <f>IF(O19="","",SUM($Q$19+$O$25+$O$28+$O$34+$Q$37+#REF!+#REF!+#REF!+#REF!+#REF!))</f>
        <v/>
      </c>
      <c r="P3" s="11" t="s">
        <v>96</v>
      </c>
      <c r="Q3" s="11" t="str">
        <f>IF(O19="","",SUM($O$19+$Q$25+$Q$28+$Q$34+$O$37+#REF!+#REF!+#REF!+#REF!+#REF!))</f>
        <v/>
      </c>
      <c r="R3" s="11"/>
      <c r="S3" s="11" t="str">
        <f>IF(O19="","",SUM(W19+V25+V28+V34+W37+#REF!+#REF!+#REF!+#REF!+#REF!))</f>
        <v/>
      </c>
      <c r="T3" s="11" t="s">
        <v>96</v>
      </c>
      <c r="U3" s="11" t="str">
        <f>IF(O19="","",SUM(V19+W25+W28+W34+V37+#REF!+#REF!+#REF!+#REF!+#REF!))</f>
        <v/>
      </c>
      <c r="V3" s="6"/>
      <c r="W3" s="6"/>
    </row>
    <row r="4" spans="1:23" s="13" customFormat="1" x14ac:dyDescent="0.2">
      <c r="A4" s="152"/>
      <c r="B4" s="107"/>
      <c r="C4" s="3" t="s">
        <v>823</v>
      </c>
      <c r="D4" s="78" t="str">
        <f>$S$20</f>
        <v/>
      </c>
      <c r="E4" s="244" t="str">
        <f>$U$23</f>
        <v/>
      </c>
      <c r="F4" s="78" t="str">
        <f>$U$28</f>
        <v/>
      </c>
      <c r="G4" s="78" t="str">
        <f>$S$32</f>
        <v/>
      </c>
      <c r="H4" s="78" t="str">
        <f>$U$38</f>
        <v/>
      </c>
      <c r="I4" s="78" t="e">
        <f>#REF!</f>
        <v>#REF!</v>
      </c>
      <c r="J4" s="78" t="e">
        <f>#REF!</f>
        <v>#REF!</v>
      </c>
      <c r="K4" s="78" t="e">
        <f>#REF!</f>
        <v>#REF!</v>
      </c>
      <c r="L4" s="78" t="e">
        <f>#REF!</f>
        <v>#REF!</v>
      </c>
      <c r="M4" s="78" t="e">
        <f>#REF!</f>
        <v>#REF!</v>
      </c>
      <c r="N4" s="11"/>
      <c r="O4" s="11" t="str">
        <f>IF(O19="","",SUM($O$20+$Q$23+$Q$28+$O$32+$Q$38+#REF!+#REF!+#REF!+#REF!+#REF!))</f>
        <v/>
      </c>
      <c r="P4" s="11" t="s">
        <v>96</v>
      </c>
      <c r="Q4" s="11" t="str">
        <f>IF(O19="","",SUM($Q$20+$O$23+$O$28+$Q$32+$O$38+#REF!+#REF!+#REF!+#REF!+#REF!))</f>
        <v/>
      </c>
      <c r="R4" s="6"/>
      <c r="S4" s="11" t="str">
        <f>IF(O19="","",SUM(V20+W23+W28+V32+W38+#REF!+#REF!+#REF!+#REF!+#REF!))</f>
        <v/>
      </c>
      <c r="T4" s="11" t="s">
        <v>96</v>
      </c>
      <c r="U4" s="11" t="str">
        <f>IF(O19="","",SUM(W20+V23+V28+W32+V38+#REF!+#REF!+#REF!+#REF!+#REF!))</f>
        <v/>
      </c>
      <c r="V4" s="6"/>
      <c r="W4" s="6"/>
    </row>
    <row r="5" spans="1:23" s="13" customFormat="1" x14ac:dyDescent="0.2">
      <c r="A5" s="152"/>
      <c r="B5" s="107"/>
      <c r="C5" s="3" t="s">
        <v>824</v>
      </c>
      <c r="D5" s="78" t="str">
        <f>$U$20</f>
        <v/>
      </c>
      <c r="E5" s="244" t="str">
        <f>$U$26</f>
        <v/>
      </c>
      <c r="F5" s="78" t="str">
        <f>$S$29</f>
        <v/>
      </c>
      <c r="G5" s="78" t="str">
        <f>$S$35</f>
        <v/>
      </c>
      <c r="H5" s="78" t="str">
        <f>$S$37</f>
        <v/>
      </c>
      <c r="I5" s="78" t="e">
        <f>#REF!</f>
        <v>#REF!</v>
      </c>
      <c r="J5" s="78" t="e">
        <f>#REF!</f>
        <v>#REF!</v>
      </c>
      <c r="K5" s="78" t="e">
        <f>#REF!</f>
        <v>#REF!</v>
      </c>
      <c r="L5" s="78" t="e">
        <f>#REF!</f>
        <v>#REF!</v>
      </c>
      <c r="M5" s="78" t="e">
        <f>#REF!</f>
        <v>#REF!</v>
      </c>
      <c r="N5" s="11"/>
      <c r="O5" s="11" t="str">
        <f>IF(O19="","",SUM($Q$20+$Q$26+$O$29+$O$35+$O$37+#REF!+#REF!+#REF!+#REF!+#REF!))</f>
        <v/>
      </c>
      <c r="P5" s="11" t="s">
        <v>96</v>
      </c>
      <c r="Q5" s="11" t="str">
        <f>IF(O19="","",SUM($O$20+$O$26+$Q$29+$Q$35+$Q$37+#REF!+#REF!+#REF!+#REF!+#REF!))</f>
        <v/>
      </c>
      <c r="R5" s="6"/>
      <c r="S5" s="11" t="str">
        <f>IF(O19="","",SUM(W20+W26+V29+V35+V37+#REF!+#REF!+#REF!+#REF!+#REF!))</f>
        <v/>
      </c>
      <c r="T5" s="11" t="s">
        <v>96</v>
      </c>
      <c r="U5" s="11" t="str">
        <f>IF(O19="","",SUM(V20+V26+W29+W35+W37+#REF!+#REF!+#REF!+#REF!+#REF!))</f>
        <v/>
      </c>
      <c r="V5" s="6"/>
      <c r="W5" s="6"/>
    </row>
    <row r="6" spans="1:23" s="13" customFormat="1" x14ac:dyDescent="0.2">
      <c r="A6" s="152"/>
      <c r="B6" s="107"/>
      <c r="C6" s="3" t="s">
        <v>825</v>
      </c>
      <c r="D6" s="78" t="str">
        <f>$S$22</f>
        <v/>
      </c>
      <c r="E6" s="244" t="str">
        <f>$U$25</f>
        <v/>
      </c>
      <c r="F6" s="78" t="str">
        <f>$S$31</f>
        <v/>
      </c>
      <c r="G6" s="78" t="str">
        <f>$U$35</f>
        <v/>
      </c>
      <c r="H6" s="78" t="str">
        <f>$S$38</f>
        <v/>
      </c>
      <c r="I6" s="78" t="e">
        <f>#REF!</f>
        <v>#REF!</v>
      </c>
      <c r="J6" s="78" t="e">
        <f>#REF!</f>
        <v>#REF!</v>
      </c>
      <c r="K6" s="78" t="e">
        <f>#REF!</f>
        <v>#REF!</v>
      </c>
      <c r="L6" s="78" t="e">
        <f>#REF!</f>
        <v>#REF!</v>
      </c>
      <c r="M6" s="78" t="e">
        <f>#REF!</f>
        <v>#REF!</v>
      </c>
      <c r="N6" s="11"/>
      <c r="O6" s="11" t="str">
        <f>IF(O19="","",SUM($O$22+$Q$25+$O$31+$Q$35+$O$38+#REF!+#REF!+#REF!+#REF!+#REF!))</f>
        <v/>
      </c>
      <c r="P6" s="11" t="s">
        <v>96</v>
      </c>
      <c r="Q6" s="11" t="str">
        <f>IF(O19="","",SUM($Q$22+$O$25+$Q$31+$O$35+$Q$38+#REF!+#REF!+#REF!+#REF!+#REF!))</f>
        <v/>
      </c>
      <c r="R6" s="6"/>
      <c r="S6" s="11" t="str">
        <f>IF(O19="","",SUM(V22+W25+V31+W35+V38+#REF!+#REF!+#REF!+#REF!+#REF!))</f>
        <v/>
      </c>
      <c r="T6" s="11" t="s">
        <v>96</v>
      </c>
      <c r="U6" s="11" t="str">
        <f>IF(O19="","",SUM(W22+V25+W31+V35+W38+#REF!+#REF!+#REF!+#REF!+#REF!))</f>
        <v/>
      </c>
      <c r="V6" s="6"/>
      <c r="W6" s="6"/>
    </row>
    <row r="7" spans="1:23" s="13" customFormat="1" x14ac:dyDescent="0.2">
      <c r="A7" s="152"/>
      <c r="B7" s="107"/>
      <c r="C7" s="3" t="s">
        <v>826</v>
      </c>
      <c r="D7" s="78" t="str">
        <f>$U$22</f>
        <v/>
      </c>
      <c r="E7" s="244" t="str">
        <f>$S$26</f>
        <v/>
      </c>
      <c r="F7" s="78" t="str">
        <f>$U$32</f>
        <v/>
      </c>
      <c r="G7" s="78" t="str">
        <f>$U$34</f>
        <v/>
      </c>
      <c r="H7" s="78" t="str">
        <f>$S$40</f>
        <v/>
      </c>
      <c r="I7" s="78" t="e">
        <f>#REF!</f>
        <v>#REF!</v>
      </c>
      <c r="J7" s="78" t="e">
        <f>#REF!</f>
        <v>#REF!</v>
      </c>
      <c r="K7" s="78" t="e">
        <f>#REF!</f>
        <v>#REF!</v>
      </c>
      <c r="L7" s="78" t="e">
        <f>#REF!</f>
        <v>#REF!</v>
      </c>
      <c r="M7" s="78" t="e">
        <f>#REF!</f>
        <v>#REF!</v>
      </c>
      <c r="N7" s="11"/>
      <c r="O7" s="11" t="str">
        <f>IF(O19="","",SUM($Q$22+$O$26+$Q$32+$Q$34+$O$40+#REF!+#REF!+#REF!+#REF!+#REF!))</f>
        <v/>
      </c>
      <c r="P7" s="11" t="s">
        <v>96</v>
      </c>
      <c r="Q7" s="11" t="str">
        <f>IF(O19="","",SUM($O$22+$Q$26+$O$32+$O$34+$Q$40+#REF!+#REF!+#REF!+#REF!+#REF!))</f>
        <v/>
      </c>
      <c r="R7" s="6"/>
      <c r="S7" s="11" t="str">
        <f>IF(O19="","",SUM(W22+V26+W32+W34+V40+#REF!+#REF!+#REF!+#REF!+#REF!))</f>
        <v/>
      </c>
      <c r="T7" s="11" t="s">
        <v>96</v>
      </c>
      <c r="U7" s="11" t="str">
        <f>IF(O19="","",SUM(V22+W26+V32+V34+W40+#REF!+#REF!+#REF!+#REF!+#REF!))</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c r="D9" s="6"/>
      <c r="V9" s="6"/>
      <c r="W9" s="6"/>
    </row>
    <row r="10" spans="1:23" s="13" customFormat="1" x14ac:dyDescent="0.2">
      <c r="A10" s="152" t="s">
        <v>84</v>
      </c>
      <c r="B10" s="107"/>
      <c r="C10" s="246"/>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
      </c>
      <c r="B19" s="44">
        <v>1</v>
      </c>
      <c r="C19" s="2" t="str">
        <f>T(C2)</f>
        <v>a</v>
      </c>
      <c r="D19" s="249" t="s">
        <v>829</v>
      </c>
      <c r="E19" s="2" t="str">
        <f>T(C3)</f>
        <v>b</v>
      </c>
      <c r="F19" s="2"/>
      <c r="G19" s="2"/>
      <c r="H19" s="2"/>
      <c r="I19" s="2"/>
      <c r="J19" s="2"/>
      <c r="K19" s="2"/>
      <c r="L19" s="2"/>
      <c r="M19" s="2"/>
      <c r="N19" s="2" t="str">
        <f>T(C6)</f>
        <v>e</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c</v>
      </c>
      <c r="D20" s="249" t="s">
        <v>829</v>
      </c>
      <c r="E20" s="2" t="str">
        <f>T(C5)</f>
        <v>d</v>
      </c>
      <c r="F20" s="2"/>
      <c r="G20" s="2"/>
      <c r="H20" s="2"/>
      <c r="I20" s="2"/>
      <c r="J20" s="2"/>
      <c r="K20" s="2"/>
      <c r="L20" s="2"/>
      <c r="M20" s="2"/>
      <c r="N20" s="2" t="str">
        <f>T(C7)</f>
        <v>f</v>
      </c>
      <c r="O20" s="11"/>
      <c r="P20" s="5" t="s">
        <v>96</v>
      </c>
      <c r="Q20" s="11"/>
      <c r="R20" s="5"/>
      <c r="S20" s="1" t="str">
        <f>IF(O20="","",IF(O20=Q20,"1",IF(O20&gt;Q20,"2","0")))</f>
        <v/>
      </c>
      <c r="T20" s="11" t="s">
        <v>96</v>
      </c>
      <c r="U20" s="1" t="str">
        <f>IF(O20="","",IF(Q20=O20,"1",IF(Q20&gt;O20,"2","0")))</f>
        <v/>
      </c>
      <c r="V20" s="11" t="str">
        <f t="shared" ref="V20:V41" si="0">IF(S20="","0",S20)</f>
        <v>0</v>
      </c>
      <c r="W20" s="11" t="str">
        <f t="shared" ref="W20:W41"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e</v>
      </c>
      <c r="D22" s="249" t="s">
        <v>829</v>
      </c>
      <c r="E22" s="2" t="str">
        <f>T(C7)</f>
        <v>f</v>
      </c>
      <c r="F22" s="2"/>
      <c r="G22" s="2"/>
      <c r="H22" s="2"/>
      <c r="I22" s="2"/>
      <c r="J22" s="2"/>
      <c r="K22" s="2"/>
      <c r="L22" s="2"/>
      <c r="M22" s="2"/>
      <c r="N22" s="2" t="str">
        <f>T(C3)</f>
        <v>b</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a</v>
      </c>
      <c r="D23" s="249" t="s">
        <v>829</v>
      </c>
      <c r="E23" s="2" t="str">
        <f>T(C4)</f>
        <v>c</v>
      </c>
      <c r="F23" s="7"/>
      <c r="G23" s="7"/>
      <c r="H23" s="7"/>
      <c r="I23" s="7"/>
      <c r="J23" s="7"/>
      <c r="K23" s="7"/>
      <c r="L23" s="7"/>
      <c r="M23" s="7"/>
      <c r="N23" s="2" t="str">
        <f>T(C5)</f>
        <v>d</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b</v>
      </c>
      <c r="D25" s="249" t="s">
        <v>829</v>
      </c>
      <c r="E25" s="2" t="str">
        <f>T(C6)</f>
        <v>e</v>
      </c>
      <c r="F25" s="7"/>
      <c r="G25" s="7"/>
      <c r="H25" s="7"/>
      <c r="I25" s="7"/>
      <c r="J25" s="7"/>
      <c r="K25" s="7"/>
      <c r="L25" s="7"/>
      <c r="M25" s="7"/>
      <c r="N25" s="2" t="str">
        <f>T(C2)</f>
        <v>a</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f</v>
      </c>
      <c r="D26" s="249" t="s">
        <v>829</v>
      </c>
      <c r="E26" s="2" t="str">
        <f>T(C5)</f>
        <v>d</v>
      </c>
      <c r="F26" s="2"/>
      <c r="G26" s="2"/>
      <c r="H26" s="2"/>
      <c r="I26" s="2"/>
      <c r="J26" s="2"/>
      <c r="K26" s="2"/>
      <c r="L26" s="2"/>
      <c r="M26" s="2"/>
      <c r="N26" s="2" t="str">
        <f>T(C4)</f>
        <v>c</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b</v>
      </c>
      <c r="D28" s="249" t="s">
        <v>829</v>
      </c>
      <c r="E28" s="2" t="str">
        <f>T(C4)</f>
        <v>c</v>
      </c>
      <c r="F28" s="2"/>
      <c r="G28" s="2"/>
      <c r="H28" s="2"/>
      <c r="I28" s="2"/>
      <c r="J28" s="2"/>
      <c r="K28" s="2"/>
      <c r="L28" s="2"/>
      <c r="M28" s="2"/>
      <c r="N28" s="2" t="str">
        <f>T(C6)</f>
        <v>e</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d</v>
      </c>
      <c r="D29" s="249" t="s">
        <v>829</v>
      </c>
      <c r="E29" s="2" t="str">
        <f>T(C2)</f>
        <v>a</v>
      </c>
      <c r="F29" s="2"/>
      <c r="G29" s="2"/>
      <c r="H29" s="2"/>
      <c r="I29" s="2"/>
      <c r="J29" s="2"/>
      <c r="K29" s="2"/>
      <c r="L29" s="2"/>
      <c r="M29" s="2"/>
      <c r="N29" s="2" t="str">
        <f>T(C7)</f>
        <v>f</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e</v>
      </c>
      <c r="D31" s="249" t="s">
        <v>829</v>
      </c>
      <c r="E31" s="2" t="str">
        <f>T(C2)</f>
        <v>a</v>
      </c>
      <c r="F31" s="2"/>
      <c r="G31" s="2"/>
      <c r="H31" s="2"/>
      <c r="I31" s="2"/>
      <c r="J31" s="2"/>
      <c r="K31" s="2"/>
      <c r="L31" s="2"/>
      <c r="M31" s="2"/>
      <c r="N31" s="2" t="str">
        <f>T(C3)</f>
        <v>b</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c</v>
      </c>
      <c r="D32" s="249" t="s">
        <v>829</v>
      </c>
      <c r="E32" s="2" t="str">
        <f>T(C7)</f>
        <v>f</v>
      </c>
      <c r="F32" s="2"/>
      <c r="G32" s="2"/>
      <c r="H32" s="2"/>
      <c r="I32" s="2"/>
      <c r="J32" s="2"/>
      <c r="K32" s="2"/>
      <c r="L32" s="2"/>
      <c r="M32" s="2"/>
      <c r="N32" s="2" t="str">
        <f>T(C5)</f>
        <v>d</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b</v>
      </c>
      <c r="D34" s="249" t="s">
        <v>829</v>
      </c>
      <c r="E34" s="2" t="str">
        <f>T(C7)</f>
        <v>f</v>
      </c>
      <c r="F34" s="7"/>
      <c r="G34" s="7"/>
      <c r="H34" s="7"/>
      <c r="I34" s="7"/>
      <c r="J34" s="7"/>
      <c r="K34" s="7"/>
      <c r="L34" s="7"/>
      <c r="M34" s="7"/>
      <c r="N34" s="2" t="str">
        <f>T(C2)</f>
        <v>a</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d</v>
      </c>
      <c r="D35" s="249" t="s">
        <v>829</v>
      </c>
      <c r="E35" s="2" t="str">
        <f>T(C6)</f>
        <v>e</v>
      </c>
      <c r="F35" s="7"/>
      <c r="G35" s="7"/>
      <c r="H35" s="7"/>
      <c r="I35" s="7"/>
      <c r="J35" s="7"/>
      <c r="K35" s="7"/>
      <c r="L35" s="7"/>
      <c r="M35" s="7"/>
      <c r="N35" s="2" t="str">
        <f>T(C4)</f>
        <v>c</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d</v>
      </c>
      <c r="D37" s="249" t="s">
        <v>829</v>
      </c>
      <c r="E37" s="2" t="str">
        <f>T(C3)</f>
        <v>b</v>
      </c>
      <c r="F37" s="7"/>
      <c r="G37" s="7"/>
      <c r="H37" s="7"/>
      <c r="I37" s="7"/>
      <c r="J37" s="7"/>
      <c r="K37" s="7"/>
      <c r="L37" s="7"/>
      <c r="M37" s="7"/>
      <c r="N37" s="2" t="str">
        <f>T(C2)</f>
        <v>a</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e</v>
      </c>
      <c r="D38" s="249" t="s">
        <v>829</v>
      </c>
      <c r="E38" s="2" t="str">
        <f>T(C4)</f>
        <v>c</v>
      </c>
      <c r="F38" s="7"/>
      <c r="G38" s="7"/>
      <c r="H38" s="7"/>
      <c r="I38" s="7"/>
      <c r="J38" s="7"/>
      <c r="K38" s="7"/>
      <c r="L38" s="7"/>
      <c r="M38" s="7"/>
      <c r="N38" s="2" t="str">
        <f>T(C7)</f>
        <v>f</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f</v>
      </c>
      <c r="D40" s="249" t="s">
        <v>829</v>
      </c>
      <c r="E40" s="2" t="str">
        <f>T(C2)</f>
        <v>a</v>
      </c>
      <c r="F40" s="7"/>
      <c r="G40" s="7"/>
      <c r="H40" s="7"/>
      <c r="I40" s="7"/>
      <c r="J40" s="7"/>
      <c r="K40" s="7"/>
      <c r="L40" s="7"/>
      <c r="M40" s="7"/>
      <c r="N40" s="2" t="str">
        <f>T(C3)</f>
        <v>b</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42"/>
  <sheetViews>
    <sheetView workbookViewId="0">
      <selection activeCell="Y46" sqref="Y46"/>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3" t="s">
        <v>821</v>
      </c>
      <c r="D2" s="78" t="str">
        <f>$S$19</f>
        <v/>
      </c>
      <c r="E2" s="244" t="str">
        <f>$S$23</f>
        <v/>
      </c>
      <c r="F2" s="78" t="str">
        <f>$U$29</f>
        <v/>
      </c>
      <c r="G2" s="78" t="str">
        <f>$U$31</f>
        <v/>
      </c>
      <c r="H2" s="78" t="str">
        <f>$U$40</f>
        <v/>
      </c>
      <c r="I2" s="78" t="e">
        <f>#REF!</f>
        <v>#REF!</v>
      </c>
      <c r="J2" s="78" t="e">
        <f>#REF!</f>
        <v>#REF!</v>
      </c>
      <c r="K2" s="78" t="e">
        <f>#REF!</f>
        <v>#REF!</v>
      </c>
      <c r="L2" s="78" t="e">
        <f>#REF!</f>
        <v>#REF!</v>
      </c>
      <c r="M2" s="78" t="e">
        <f>#REF!</f>
        <v>#REF!</v>
      </c>
      <c r="N2" s="11"/>
      <c r="O2" s="11" t="str">
        <f>IF(O19="","",SUM($O$19+$O$23+$Q$29+$Q$31+$Q$40+#REF!+#REF!+#REF!+#REF!+#REF!))</f>
        <v/>
      </c>
      <c r="P2" s="11" t="s">
        <v>96</v>
      </c>
      <c r="Q2" s="11" t="str">
        <f>IF(O19="","",SUM($Q$19+$Q$23+$O$29+$O$31+$O$40+#REF!+#REF!+#REF!+#REF!+#REF!))</f>
        <v/>
      </c>
      <c r="R2" s="11"/>
      <c r="S2" s="11" t="str">
        <f>IF(O19="","",SUM(V19+V23+W29+W31+W40+#REF!+#REF!+#REF!+#REF!+#REF!))</f>
        <v/>
      </c>
      <c r="T2" s="11" t="s">
        <v>96</v>
      </c>
      <c r="U2" s="11" t="str">
        <f>IF(O19="","",SUM(W19+W23+V29+V31+V40+#REF!+#REF!+#REF!+#REF!+#REF!))</f>
        <v/>
      </c>
      <c r="V2" s="6"/>
      <c r="W2" s="6"/>
    </row>
    <row r="3" spans="1:23" s="13" customFormat="1" x14ac:dyDescent="0.2">
      <c r="A3" s="152" t="s">
        <v>109</v>
      </c>
      <c r="B3" s="107"/>
      <c r="C3" s="3" t="s">
        <v>822</v>
      </c>
      <c r="D3" s="78" t="str">
        <f>$U$19</f>
        <v/>
      </c>
      <c r="E3" s="244" t="str">
        <f>$S$25</f>
        <v/>
      </c>
      <c r="F3" s="78" t="str">
        <f>$S$28</f>
        <v/>
      </c>
      <c r="G3" s="78" t="str">
        <f>$S$34</f>
        <v/>
      </c>
      <c r="H3" s="78" t="str">
        <f>$U$37</f>
        <v/>
      </c>
      <c r="I3" s="78" t="e">
        <f>#REF!</f>
        <v>#REF!</v>
      </c>
      <c r="J3" s="78" t="e">
        <f>#REF!</f>
        <v>#REF!</v>
      </c>
      <c r="K3" s="78" t="e">
        <f>#REF!</f>
        <v>#REF!</v>
      </c>
      <c r="L3" s="78" t="e">
        <f>#REF!</f>
        <v>#REF!</v>
      </c>
      <c r="M3" s="78" t="e">
        <f>#REF!</f>
        <v>#REF!</v>
      </c>
      <c r="N3" s="11"/>
      <c r="O3" s="11" t="str">
        <f>IF(O19="","",SUM($Q$19+$O$25+$O$28+$O$34+$Q$37+#REF!+#REF!+#REF!+#REF!+#REF!))</f>
        <v/>
      </c>
      <c r="P3" s="11" t="s">
        <v>96</v>
      </c>
      <c r="Q3" s="11" t="str">
        <f>IF(O19="","",SUM($O$19+$Q$25+$Q$28+$Q$34+$O$37+#REF!+#REF!+#REF!+#REF!+#REF!))</f>
        <v/>
      </c>
      <c r="R3" s="11"/>
      <c r="S3" s="11" t="str">
        <f>IF(O19="","",SUM(W19+V25+V28+V34+W37+#REF!+#REF!+#REF!+#REF!+#REF!))</f>
        <v/>
      </c>
      <c r="T3" s="11" t="s">
        <v>96</v>
      </c>
      <c r="U3" s="11" t="str">
        <f>IF(O19="","",SUM(V19+W25+W28+W34+V37+#REF!+#REF!+#REF!+#REF!+#REF!))</f>
        <v/>
      </c>
      <c r="V3" s="6"/>
      <c r="W3" s="6"/>
    </row>
    <row r="4" spans="1:23" s="13" customFormat="1" x14ac:dyDescent="0.2">
      <c r="A4" s="152"/>
      <c r="B4" s="107"/>
      <c r="C4" s="3" t="s">
        <v>823</v>
      </c>
      <c r="D4" s="78" t="str">
        <f>$S$20</f>
        <v/>
      </c>
      <c r="E4" s="244" t="str">
        <f>$U$23</f>
        <v/>
      </c>
      <c r="F4" s="78" t="str">
        <f>$U$28</f>
        <v/>
      </c>
      <c r="G4" s="78" t="str">
        <f>$S$32</f>
        <v/>
      </c>
      <c r="H4" s="78" t="str">
        <f>$U$38</f>
        <v/>
      </c>
      <c r="I4" s="78" t="e">
        <f>#REF!</f>
        <v>#REF!</v>
      </c>
      <c r="J4" s="78" t="e">
        <f>#REF!</f>
        <v>#REF!</v>
      </c>
      <c r="K4" s="78" t="e">
        <f>#REF!</f>
        <v>#REF!</v>
      </c>
      <c r="L4" s="78" t="e">
        <f>#REF!</f>
        <v>#REF!</v>
      </c>
      <c r="M4" s="78" t="e">
        <f>#REF!</f>
        <v>#REF!</v>
      </c>
      <c r="N4" s="11"/>
      <c r="O4" s="11" t="str">
        <f>IF(O19="","",SUM($O$20+$Q$23+$Q$28+$O$32+$Q$38+#REF!+#REF!+#REF!+#REF!+#REF!))</f>
        <v/>
      </c>
      <c r="P4" s="11" t="s">
        <v>96</v>
      </c>
      <c r="Q4" s="11" t="str">
        <f>IF(O19="","",SUM($Q$20+$O$23+$O$28+$Q$32+$O$38+#REF!+#REF!+#REF!+#REF!+#REF!))</f>
        <v/>
      </c>
      <c r="R4" s="6"/>
      <c r="S4" s="11" t="str">
        <f>IF(O19="","",SUM(V20+W23+W28+V32+W38+#REF!+#REF!+#REF!+#REF!+#REF!))</f>
        <v/>
      </c>
      <c r="T4" s="11" t="s">
        <v>96</v>
      </c>
      <c r="U4" s="11" t="str">
        <f>IF(O19="","",SUM(W20+V23+V28+W32+V38+#REF!+#REF!+#REF!+#REF!+#REF!))</f>
        <v/>
      </c>
      <c r="V4" s="6"/>
      <c r="W4" s="6"/>
    </row>
    <row r="5" spans="1:23" s="13" customFormat="1" x14ac:dyDescent="0.2">
      <c r="A5" s="152"/>
      <c r="B5" s="107"/>
      <c r="C5" s="3" t="s">
        <v>824</v>
      </c>
      <c r="D5" s="78" t="str">
        <f>$U$20</f>
        <v/>
      </c>
      <c r="E5" s="244" t="str">
        <f>$U$26</f>
        <v/>
      </c>
      <c r="F5" s="78" t="str">
        <f>$S$29</f>
        <v/>
      </c>
      <c r="G5" s="78" t="str">
        <f>$S$35</f>
        <v/>
      </c>
      <c r="H5" s="78" t="str">
        <f>$S$37</f>
        <v/>
      </c>
      <c r="I5" s="78" t="e">
        <f>#REF!</f>
        <v>#REF!</v>
      </c>
      <c r="J5" s="78" t="e">
        <f>#REF!</f>
        <v>#REF!</v>
      </c>
      <c r="K5" s="78" t="e">
        <f>#REF!</f>
        <v>#REF!</v>
      </c>
      <c r="L5" s="78" t="e">
        <f>#REF!</f>
        <v>#REF!</v>
      </c>
      <c r="M5" s="78" t="e">
        <f>#REF!</f>
        <v>#REF!</v>
      </c>
      <c r="N5" s="11"/>
      <c r="O5" s="11" t="str">
        <f>IF(O19="","",SUM($Q$20+$Q$26+$O$29+$O$35+$O$37+#REF!+#REF!+#REF!+#REF!+#REF!))</f>
        <v/>
      </c>
      <c r="P5" s="11" t="s">
        <v>96</v>
      </c>
      <c r="Q5" s="11" t="str">
        <f>IF(O19="","",SUM($O$20+$O$26+$Q$29+$Q$35+$Q$37+#REF!+#REF!+#REF!+#REF!+#REF!))</f>
        <v/>
      </c>
      <c r="R5" s="6"/>
      <c r="S5" s="11" t="str">
        <f>IF(O19="","",SUM(W20+W26+V29+V35+V37+#REF!+#REF!+#REF!+#REF!+#REF!))</f>
        <v/>
      </c>
      <c r="T5" s="11" t="s">
        <v>96</v>
      </c>
      <c r="U5" s="11" t="str">
        <f>IF(O19="","",SUM(V20+V26+W29+W35+W37+#REF!+#REF!+#REF!+#REF!+#REF!))</f>
        <v/>
      </c>
      <c r="V5" s="6"/>
      <c r="W5" s="6"/>
    </row>
    <row r="6" spans="1:23" s="13" customFormat="1" x14ac:dyDescent="0.2">
      <c r="A6" s="152"/>
      <c r="B6" s="107"/>
      <c r="C6" s="3" t="s">
        <v>825</v>
      </c>
      <c r="D6" s="78" t="str">
        <f>$S$22</f>
        <v/>
      </c>
      <c r="E6" s="244" t="str">
        <f>$U$25</f>
        <v/>
      </c>
      <c r="F6" s="78" t="str">
        <f>$S$31</f>
        <v/>
      </c>
      <c r="G6" s="78" t="str">
        <f>$U$35</f>
        <v/>
      </c>
      <c r="H6" s="78" t="str">
        <f>$S$38</f>
        <v/>
      </c>
      <c r="I6" s="78" t="e">
        <f>#REF!</f>
        <v>#REF!</v>
      </c>
      <c r="J6" s="78" t="e">
        <f>#REF!</f>
        <v>#REF!</v>
      </c>
      <c r="K6" s="78" t="e">
        <f>#REF!</f>
        <v>#REF!</v>
      </c>
      <c r="L6" s="78" t="e">
        <f>#REF!</f>
        <v>#REF!</v>
      </c>
      <c r="M6" s="78" t="e">
        <f>#REF!</f>
        <v>#REF!</v>
      </c>
      <c r="N6" s="11"/>
      <c r="O6" s="11" t="str">
        <f>IF(O19="","",SUM($O$22+$Q$25+$O$31+$Q$35+$O$38+#REF!+#REF!+#REF!+#REF!+#REF!))</f>
        <v/>
      </c>
      <c r="P6" s="11" t="s">
        <v>96</v>
      </c>
      <c r="Q6" s="11" t="str">
        <f>IF(O19="","",SUM($Q$22+$O$25+$Q$31+$O$35+$Q$38+#REF!+#REF!+#REF!+#REF!+#REF!))</f>
        <v/>
      </c>
      <c r="R6" s="6"/>
      <c r="S6" s="11" t="str">
        <f>IF(O19="","",SUM(V22+W25+V31+W35+V38+#REF!+#REF!+#REF!+#REF!+#REF!))</f>
        <v/>
      </c>
      <c r="T6" s="11" t="s">
        <v>96</v>
      </c>
      <c r="U6" s="11" t="str">
        <f>IF(O19="","",SUM(W22+V25+W31+V35+W38+#REF!+#REF!+#REF!+#REF!+#REF!))</f>
        <v/>
      </c>
      <c r="V6" s="6"/>
      <c r="W6" s="6"/>
    </row>
    <row r="7" spans="1:23" s="13" customFormat="1" x14ac:dyDescent="0.2">
      <c r="A7" s="152"/>
      <c r="B7" s="107"/>
      <c r="C7" s="3" t="s">
        <v>826</v>
      </c>
      <c r="D7" s="78" t="str">
        <f>$U$22</f>
        <v/>
      </c>
      <c r="E7" s="244" t="str">
        <f>$S$26</f>
        <v/>
      </c>
      <c r="F7" s="78" t="str">
        <f>$U$32</f>
        <v/>
      </c>
      <c r="G7" s="78" t="str">
        <f>$U$34</f>
        <v/>
      </c>
      <c r="H7" s="78" t="str">
        <f>$S$40</f>
        <v/>
      </c>
      <c r="I7" s="78" t="e">
        <f>#REF!</f>
        <v>#REF!</v>
      </c>
      <c r="J7" s="78" t="e">
        <f>#REF!</f>
        <v>#REF!</v>
      </c>
      <c r="K7" s="78" t="e">
        <f>#REF!</f>
        <v>#REF!</v>
      </c>
      <c r="L7" s="78" t="e">
        <f>#REF!</f>
        <v>#REF!</v>
      </c>
      <c r="M7" s="78" t="e">
        <f>#REF!</f>
        <v>#REF!</v>
      </c>
      <c r="N7" s="11"/>
      <c r="O7" s="11" t="str">
        <f>IF(O19="","",SUM($Q$22+$O$26+$Q$32+$Q$34+$O$40+#REF!+#REF!+#REF!+#REF!+#REF!))</f>
        <v/>
      </c>
      <c r="P7" s="11" t="s">
        <v>96</v>
      </c>
      <c r="Q7" s="11" t="str">
        <f>IF(O19="","",SUM($O$22+$Q$26+$O$32+$O$34+$Q$40+#REF!+#REF!+#REF!+#REF!+#REF!))</f>
        <v/>
      </c>
      <c r="R7" s="6"/>
      <c r="S7" s="11" t="str">
        <f>IF(O19="","",SUM(W22+V26+W32+W34+V40+#REF!+#REF!+#REF!+#REF!+#REF!))</f>
        <v/>
      </c>
      <c r="T7" s="11" t="s">
        <v>96</v>
      </c>
      <c r="U7" s="11" t="str">
        <f>IF(O19="","",SUM(V22+W26+V32+V34+W40+#REF!+#REF!+#REF!+#REF!+#REF!))</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c r="D9" s="6"/>
      <c r="V9" s="6"/>
      <c r="W9" s="6"/>
    </row>
    <row r="10" spans="1:23" s="13" customFormat="1" x14ac:dyDescent="0.2">
      <c r="A10" s="152" t="s">
        <v>84</v>
      </c>
      <c r="B10" s="107"/>
      <c r="C10" s="246"/>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
      </c>
      <c r="B19" s="44">
        <v>1</v>
      </c>
      <c r="C19" s="2" t="str">
        <f>T(C2)</f>
        <v>a</v>
      </c>
      <c r="D19" s="249" t="s">
        <v>829</v>
      </c>
      <c r="E19" s="2" t="str">
        <f>T(C3)</f>
        <v>b</v>
      </c>
      <c r="F19" s="2"/>
      <c r="G19" s="2"/>
      <c r="H19" s="2"/>
      <c r="I19" s="2"/>
      <c r="J19" s="2"/>
      <c r="K19" s="2"/>
      <c r="L19" s="2"/>
      <c r="M19" s="2"/>
      <c r="N19" s="2" t="str">
        <f>T(C6)</f>
        <v>e</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c</v>
      </c>
      <c r="D20" s="249" t="s">
        <v>829</v>
      </c>
      <c r="E20" s="2" t="str">
        <f>T(C5)</f>
        <v>d</v>
      </c>
      <c r="F20" s="2"/>
      <c r="G20" s="2"/>
      <c r="H20" s="2"/>
      <c r="I20" s="2"/>
      <c r="J20" s="2"/>
      <c r="K20" s="2"/>
      <c r="L20" s="2"/>
      <c r="M20" s="2"/>
      <c r="N20" s="2" t="str">
        <f>T(C7)</f>
        <v>f</v>
      </c>
      <c r="O20" s="11"/>
      <c r="P20" s="5" t="s">
        <v>96</v>
      </c>
      <c r="Q20" s="11"/>
      <c r="R20" s="5"/>
      <c r="S20" s="1" t="str">
        <f>IF(O20="","",IF(O20=Q20,"1",IF(O20&gt;Q20,"2","0")))</f>
        <v/>
      </c>
      <c r="T20" s="11" t="s">
        <v>96</v>
      </c>
      <c r="U20" s="1" t="str">
        <f>IF(O20="","",IF(Q20=O20,"1",IF(Q20&gt;O20,"2","0")))</f>
        <v/>
      </c>
      <c r="V20" s="11" t="str">
        <f t="shared" ref="V20:V41" si="0">IF(S20="","0",S20)</f>
        <v>0</v>
      </c>
      <c r="W20" s="11" t="str">
        <f t="shared" ref="W20:W41"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e</v>
      </c>
      <c r="D22" s="249" t="s">
        <v>829</v>
      </c>
      <c r="E22" s="2" t="str">
        <f>T(C7)</f>
        <v>f</v>
      </c>
      <c r="F22" s="2"/>
      <c r="G22" s="2"/>
      <c r="H22" s="2"/>
      <c r="I22" s="2"/>
      <c r="J22" s="2"/>
      <c r="K22" s="2"/>
      <c r="L22" s="2"/>
      <c r="M22" s="2"/>
      <c r="N22" s="2" t="str">
        <f>T(C3)</f>
        <v>b</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a</v>
      </c>
      <c r="D23" s="249" t="s">
        <v>829</v>
      </c>
      <c r="E23" s="2" t="str">
        <f>T(C4)</f>
        <v>c</v>
      </c>
      <c r="F23" s="7"/>
      <c r="G23" s="7"/>
      <c r="H23" s="7"/>
      <c r="I23" s="7"/>
      <c r="J23" s="7"/>
      <c r="K23" s="7"/>
      <c r="L23" s="7"/>
      <c r="M23" s="7"/>
      <c r="N23" s="2" t="str">
        <f>T(C5)</f>
        <v>d</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b</v>
      </c>
      <c r="D25" s="249" t="s">
        <v>829</v>
      </c>
      <c r="E25" s="2" t="str">
        <f>T(C6)</f>
        <v>e</v>
      </c>
      <c r="F25" s="7"/>
      <c r="G25" s="7"/>
      <c r="H25" s="7"/>
      <c r="I25" s="7"/>
      <c r="J25" s="7"/>
      <c r="K25" s="7"/>
      <c r="L25" s="7"/>
      <c r="M25" s="7"/>
      <c r="N25" s="2" t="str">
        <f>T(C2)</f>
        <v>a</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f</v>
      </c>
      <c r="D26" s="249" t="s">
        <v>829</v>
      </c>
      <c r="E26" s="2" t="str">
        <f>T(C5)</f>
        <v>d</v>
      </c>
      <c r="F26" s="2"/>
      <c r="G26" s="2"/>
      <c r="H26" s="2"/>
      <c r="I26" s="2"/>
      <c r="J26" s="2"/>
      <c r="K26" s="2"/>
      <c r="L26" s="2"/>
      <c r="M26" s="2"/>
      <c r="N26" s="2" t="str">
        <f>T(C4)</f>
        <v>c</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b</v>
      </c>
      <c r="D28" s="249" t="s">
        <v>829</v>
      </c>
      <c r="E28" s="2" t="str">
        <f>T(C4)</f>
        <v>c</v>
      </c>
      <c r="F28" s="2"/>
      <c r="G28" s="2"/>
      <c r="H28" s="2"/>
      <c r="I28" s="2"/>
      <c r="J28" s="2"/>
      <c r="K28" s="2"/>
      <c r="L28" s="2"/>
      <c r="M28" s="2"/>
      <c r="N28" s="2" t="str">
        <f>T(C6)</f>
        <v>e</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d</v>
      </c>
      <c r="D29" s="249" t="s">
        <v>829</v>
      </c>
      <c r="E29" s="2" t="str">
        <f>T(C2)</f>
        <v>a</v>
      </c>
      <c r="F29" s="2"/>
      <c r="G29" s="2"/>
      <c r="H29" s="2"/>
      <c r="I29" s="2"/>
      <c r="J29" s="2"/>
      <c r="K29" s="2"/>
      <c r="L29" s="2"/>
      <c r="M29" s="2"/>
      <c r="N29" s="2" t="str">
        <f>T(C7)</f>
        <v>f</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e</v>
      </c>
      <c r="D31" s="249" t="s">
        <v>829</v>
      </c>
      <c r="E31" s="2" t="str">
        <f>T(C2)</f>
        <v>a</v>
      </c>
      <c r="F31" s="2"/>
      <c r="G31" s="2"/>
      <c r="H31" s="2"/>
      <c r="I31" s="2"/>
      <c r="J31" s="2"/>
      <c r="K31" s="2"/>
      <c r="L31" s="2"/>
      <c r="M31" s="2"/>
      <c r="N31" s="2" t="str">
        <f>T(C3)</f>
        <v>b</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c</v>
      </c>
      <c r="D32" s="249" t="s">
        <v>829</v>
      </c>
      <c r="E32" s="2" t="str">
        <f>T(C7)</f>
        <v>f</v>
      </c>
      <c r="F32" s="2"/>
      <c r="G32" s="2"/>
      <c r="H32" s="2"/>
      <c r="I32" s="2"/>
      <c r="J32" s="2"/>
      <c r="K32" s="2"/>
      <c r="L32" s="2"/>
      <c r="M32" s="2"/>
      <c r="N32" s="2" t="str">
        <f>T(C5)</f>
        <v>d</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b</v>
      </c>
      <c r="D34" s="249" t="s">
        <v>829</v>
      </c>
      <c r="E34" s="2" t="str">
        <f>T(C7)</f>
        <v>f</v>
      </c>
      <c r="F34" s="7"/>
      <c r="G34" s="7"/>
      <c r="H34" s="7"/>
      <c r="I34" s="7"/>
      <c r="J34" s="7"/>
      <c r="K34" s="7"/>
      <c r="L34" s="7"/>
      <c r="M34" s="7"/>
      <c r="N34" s="2" t="str">
        <f>T(C2)</f>
        <v>a</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d</v>
      </c>
      <c r="D35" s="249" t="s">
        <v>829</v>
      </c>
      <c r="E35" s="2" t="str">
        <f>T(C6)</f>
        <v>e</v>
      </c>
      <c r="F35" s="7"/>
      <c r="G35" s="7"/>
      <c r="H35" s="7"/>
      <c r="I35" s="7"/>
      <c r="J35" s="7"/>
      <c r="K35" s="7"/>
      <c r="L35" s="7"/>
      <c r="M35" s="7"/>
      <c r="N35" s="2" t="str">
        <f>T(C4)</f>
        <v>c</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d</v>
      </c>
      <c r="D37" s="249" t="s">
        <v>829</v>
      </c>
      <c r="E37" s="2" t="str">
        <f>T(C3)</f>
        <v>b</v>
      </c>
      <c r="F37" s="7"/>
      <c r="G37" s="7"/>
      <c r="H37" s="7"/>
      <c r="I37" s="7"/>
      <c r="J37" s="7"/>
      <c r="K37" s="7"/>
      <c r="L37" s="7"/>
      <c r="M37" s="7"/>
      <c r="N37" s="2" t="str">
        <f>T(C2)</f>
        <v>a</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e</v>
      </c>
      <c r="D38" s="249" t="s">
        <v>829</v>
      </c>
      <c r="E38" s="2" t="str">
        <f>T(C4)</f>
        <v>c</v>
      </c>
      <c r="F38" s="7"/>
      <c r="G38" s="7"/>
      <c r="H38" s="7"/>
      <c r="I38" s="7"/>
      <c r="J38" s="7"/>
      <c r="K38" s="7"/>
      <c r="L38" s="7"/>
      <c r="M38" s="7"/>
      <c r="N38" s="2" t="str">
        <f>T(C7)</f>
        <v>f</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f</v>
      </c>
      <c r="D40" s="249" t="s">
        <v>829</v>
      </c>
      <c r="E40" s="2" t="str">
        <f>T(C2)</f>
        <v>a</v>
      </c>
      <c r="F40" s="7"/>
      <c r="G40" s="7"/>
      <c r="H40" s="7"/>
      <c r="I40" s="7"/>
      <c r="J40" s="7"/>
      <c r="K40" s="7"/>
      <c r="L40" s="7"/>
      <c r="M40" s="7"/>
      <c r="N40" s="2" t="str">
        <f>T(C3)</f>
        <v>b</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57"/>
  <sheetViews>
    <sheetView topLeftCell="A25" workbookViewId="0">
      <selection activeCell="AB47" sqref="AB47"/>
    </sheetView>
  </sheetViews>
  <sheetFormatPr baseColWidth="10" defaultRowHeight="12.75" x14ac:dyDescent="0.2"/>
  <cols>
    <col min="1" max="1" width="7.5703125" style="251" customWidth="1"/>
    <col min="2" max="2" width="6.5703125" style="252" customWidth="1"/>
    <col min="3" max="3" width="18.2851562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2.85546875" style="70" customWidth="1"/>
    <col min="19" max="19" width="0.85546875" style="70" customWidth="1"/>
    <col min="20" max="20" width="3" style="70" customWidth="1"/>
    <col min="21" max="22" width="11.42578125" style="69" hidden="1" customWidth="1"/>
    <col min="23" max="16384" width="11.42578125" style="69"/>
  </cols>
  <sheetData>
    <row r="1" spans="1:23" x14ac:dyDescent="0.2">
      <c r="D1" s="253"/>
      <c r="E1" s="253"/>
      <c r="F1" s="253"/>
      <c r="G1" s="253"/>
      <c r="H1" s="253"/>
      <c r="I1" s="253"/>
      <c r="J1" s="253"/>
      <c r="K1" s="253"/>
      <c r="L1" s="253"/>
      <c r="M1" s="121"/>
      <c r="N1" s="254"/>
      <c r="O1" s="254" t="s">
        <v>67</v>
      </c>
      <c r="P1" s="254"/>
      <c r="Q1" s="255"/>
      <c r="R1" s="254"/>
      <c r="S1" s="254" t="s">
        <v>94</v>
      </c>
      <c r="T1" s="254"/>
    </row>
    <row r="2" spans="1:23" s="253" customFormat="1" x14ac:dyDescent="0.2">
      <c r="A2" s="256" t="s">
        <v>110</v>
      </c>
      <c r="B2" s="257"/>
      <c r="C2" s="3" t="s">
        <v>821</v>
      </c>
      <c r="D2" s="258" t="str">
        <f>$R$18</f>
        <v/>
      </c>
      <c r="E2" s="259" t="str">
        <f>$T$22</f>
        <v/>
      </c>
      <c r="F2" s="260" t="str">
        <f>$T$25</f>
        <v/>
      </c>
      <c r="G2" s="260" t="str">
        <f>$R$28</f>
        <v/>
      </c>
      <c r="H2" s="260" t="str">
        <f>$T$46</f>
        <v/>
      </c>
      <c r="I2" s="260" t="str">
        <f>$R$49</f>
        <v/>
      </c>
      <c r="J2" s="260" t="str">
        <f>$R$52</f>
        <v/>
      </c>
      <c r="K2" s="260" t="str">
        <f>$T$54</f>
        <v/>
      </c>
      <c r="L2" s="261"/>
      <c r="M2" s="255"/>
      <c r="N2" s="255" t="str">
        <f>IF(N18="","",SUM($N$18+$P$22+$P$25+$N$28+$P$46+$N$49+$N$52+$P$54))</f>
        <v/>
      </c>
      <c r="O2" s="255" t="s">
        <v>96</v>
      </c>
      <c r="P2" s="255" t="str">
        <f>IF(N18="","",SUM($P$18+$N$22+$N$25+$P$28+$N$46+$P$49+$P$52+$N$54))</f>
        <v/>
      </c>
      <c r="Q2" s="255"/>
      <c r="R2" s="255" t="str">
        <f>IF(R18="","",SUM($U$18+$V$22+$V$25+$U$28+$V$46+$U$49+$U$52+$V$54))</f>
        <v/>
      </c>
      <c r="S2" s="255" t="s">
        <v>96</v>
      </c>
      <c r="T2" s="255" t="str">
        <f>IF(R18="","",SUM($V$18+$U$22+$U$25+$V$28+$U$46+$V$49+$V$52+$U$54))</f>
        <v/>
      </c>
    </row>
    <row r="3" spans="1:23" s="253" customFormat="1" x14ac:dyDescent="0.2">
      <c r="A3" s="256" t="s">
        <v>109</v>
      </c>
      <c r="B3" s="257"/>
      <c r="C3" s="3" t="s">
        <v>822</v>
      </c>
      <c r="D3" s="258" t="str">
        <f>$T$18</f>
        <v/>
      </c>
      <c r="E3" s="259" t="str">
        <f>$R$21</f>
        <v/>
      </c>
      <c r="F3" s="260" t="str">
        <f>$R$24</f>
        <v/>
      </c>
      <c r="G3" s="260" t="str">
        <f>$T$31</f>
        <v/>
      </c>
      <c r="H3" s="260" t="str">
        <f>$R$43</f>
        <v/>
      </c>
      <c r="I3" s="260" t="str">
        <f>$T$48</f>
        <v/>
      </c>
      <c r="J3" s="260" t="str">
        <f>$T$51</f>
        <v/>
      </c>
      <c r="K3" s="260" t="str">
        <f>$R$54</f>
        <v/>
      </c>
      <c r="L3" s="261"/>
      <c r="M3" s="255"/>
      <c r="N3" s="255" t="str">
        <f>IF(N18="","",SUM($P$18+$N$21+$N$24+$P$31+$N$43+$P$48+$P$51+$N$54))</f>
        <v/>
      </c>
      <c r="O3" s="255" t="s">
        <v>96</v>
      </c>
      <c r="P3" s="255" t="str">
        <f>IF(N18="","",SUM($N$18+$P$21+$P$24+$N$31+$P$43+$N$48+$N$51+$P$54))</f>
        <v/>
      </c>
      <c r="Q3" s="255"/>
      <c r="R3" s="255" t="str">
        <f>IF(R18="","",SUM($V$18+$U$21+$U$24+$V$31+$U$43+$V$48+$V$51+$U$54))</f>
        <v/>
      </c>
      <c r="S3" s="255" t="s">
        <v>96</v>
      </c>
      <c r="T3" s="255" t="str">
        <f>IF(R18="","",SUM($U$18+$V$21+$V$24+$U$31+$V$43+$U$48+$U$51+$V$54))</f>
        <v/>
      </c>
    </row>
    <row r="4" spans="1:23" s="253" customFormat="1" x14ac:dyDescent="0.2">
      <c r="A4" s="256"/>
      <c r="B4" s="257"/>
      <c r="C4" s="3" t="s">
        <v>823</v>
      </c>
      <c r="D4" s="258" t="str">
        <f>$R$19</f>
        <v/>
      </c>
      <c r="E4" s="259" t="str">
        <f>$T$21</f>
        <v/>
      </c>
      <c r="F4" s="260" t="str">
        <f>$T$28</f>
        <v/>
      </c>
      <c r="G4" s="260" t="str">
        <f>$R$30</f>
        <v/>
      </c>
      <c r="H4" s="260" t="str">
        <f>$T$42</f>
        <v/>
      </c>
      <c r="I4" s="260" t="str">
        <f>$R$46</f>
        <v/>
      </c>
      <c r="J4" s="260" t="str">
        <f>$R$51</f>
        <v/>
      </c>
      <c r="K4" s="260" t="str">
        <f>$T$55</f>
        <v/>
      </c>
      <c r="L4" s="261"/>
      <c r="M4" s="255"/>
      <c r="N4" s="255" t="str">
        <f>IF(N18="","",SUM($N$19+$P$21+$P$28+$N$30+$P$42+$N$46+$N$51+$P$55))</f>
        <v/>
      </c>
      <c r="O4" s="255" t="s">
        <v>96</v>
      </c>
      <c r="P4" s="255" t="str">
        <f>IF(N18="","",SUM($P$19+$N$21+$N$28+$P$30+$N$42+$P$46+$P$51+$N$55))</f>
        <v/>
      </c>
      <c r="Q4" s="254"/>
      <c r="R4" s="255" t="str">
        <f>IF(R18="","",SUM($U$19+$V$21+$V$28+$U$30+$V$42+$U$46+$U$51+$V$55))</f>
        <v/>
      </c>
      <c r="S4" s="255" t="s">
        <v>96</v>
      </c>
      <c r="T4" s="255" t="str">
        <f>IF(R18="","",SUM($V$19+$U$21+$U$28+$V$30+$U$42+$V$46+$V$51+$U$55))</f>
        <v/>
      </c>
    </row>
    <row r="5" spans="1:23" s="253" customFormat="1" x14ac:dyDescent="0.2">
      <c r="A5" s="256"/>
      <c r="B5" s="257"/>
      <c r="C5" s="7" t="s">
        <v>824</v>
      </c>
      <c r="D5" s="258" t="str">
        <f>$T$19</f>
        <v/>
      </c>
      <c r="E5" s="259" t="str">
        <f>$R$25</f>
        <v/>
      </c>
      <c r="F5" s="260" t="str">
        <f>$T$27</f>
        <v/>
      </c>
      <c r="G5" s="260" t="str">
        <f>$R$31</f>
        <v/>
      </c>
      <c r="H5" s="260" t="str">
        <f>$T$43</f>
        <v/>
      </c>
      <c r="I5" s="260" t="str">
        <f>$R$45</f>
        <v/>
      </c>
      <c r="J5" s="260" t="str">
        <f>$T$49</f>
        <v/>
      </c>
      <c r="K5" s="260" t="str">
        <f>$R$55</f>
        <v/>
      </c>
      <c r="L5" s="261"/>
      <c r="M5" s="255"/>
      <c r="N5" s="255" t="str">
        <f>IF(N18="","",SUM($P$19+$N$25+$P$27+$N$31+$P$43+$N$45+$P$49+$N$55))</f>
        <v/>
      </c>
      <c r="O5" s="255" t="s">
        <v>96</v>
      </c>
      <c r="P5" s="255" t="str">
        <f>IF(N18="","",SUM($N$19+$P$25+$N$27+$P$31+$N$43+$P$45+$N$49+$P$55))</f>
        <v/>
      </c>
      <c r="Q5" s="254"/>
      <c r="R5" s="255" t="str">
        <f>IF(R18="","",SUM($V$19+$U$25+$V$27+$U$31+$V$43+$U$45+$V$49+$U$55))</f>
        <v/>
      </c>
      <c r="S5" s="255" t="s">
        <v>96</v>
      </c>
      <c r="T5" s="255" t="str">
        <f>IF(R18="","",SUM($U$19+$V$25+$U$27+$V$31+$U$43+$V$45+$U$49+$V$55))</f>
        <v/>
      </c>
    </row>
    <row r="6" spans="1:23" s="253" customFormat="1" x14ac:dyDescent="0.2">
      <c r="A6" s="256"/>
      <c r="B6" s="257"/>
      <c r="C6" s="3" t="s">
        <v>825</v>
      </c>
      <c r="D6" s="258" t="str">
        <f>$R$22</f>
        <v/>
      </c>
      <c r="E6" s="259" t="str">
        <f>$T$24</f>
        <v/>
      </c>
      <c r="F6" s="260" t="str">
        <f>$R$27</f>
        <v/>
      </c>
      <c r="G6" s="260" t="str">
        <f>$T$30</f>
        <v/>
      </c>
      <c r="H6" s="260" t="str">
        <f>$R$42</f>
        <v/>
      </c>
      <c r="I6" s="260" t="str">
        <f>$T$45</f>
        <v/>
      </c>
      <c r="J6" s="260" t="str">
        <f>$R$48</f>
        <v/>
      </c>
      <c r="K6" s="260" t="str">
        <f>$T$52</f>
        <v/>
      </c>
      <c r="L6" s="261"/>
      <c r="M6" s="255"/>
      <c r="N6" s="255" t="str">
        <f>IF(N18="","",SUM($N$22+$P$24+$N$27+$P$30+$N$42+$P$45+$N$48+$P$52))</f>
        <v/>
      </c>
      <c r="O6" s="255" t="s">
        <v>96</v>
      </c>
      <c r="P6" s="255" t="str">
        <f>IF(N18="","",SUM($P$22+$N$24+$P$27+$N$30+$P$42+$N$45+$P$48+$N$52))</f>
        <v/>
      </c>
      <c r="Q6" s="254"/>
      <c r="R6" s="255" t="str">
        <f>IF(R18="","",SUM($U$22+$V$24+$U$27+$V$30+$U$42+$V$45+$U$48+$V$52))</f>
        <v/>
      </c>
      <c r="S6" s="255" t="s">
        <v>96</v>
      </c>
      <c r="T6" s="255" t="str">
        <f>IF(R18="","",SUM($V$22+$U$24+$V$27+$U$30+$V$42+$U$45+$V$48+$U$52))</f>
        <v/>
      </c>
    </row>
    <row r="7" spans="1:23" s="253" customFormat="1" x14ac:dyDescent="0.2">
      <c r="A7" s="256"/>
      <c r="B7" s="257"/>
      <c r="C7" s="245"/>
      <c r="D7" s="262"/>
      <c r="E7" s="122"/>
      <c r="F7" s="261"/>
      <c r="G7" s="261"/>
      <c r="H7" s="261"/>
      <c r="I7" s="261"/>
      <c r="J7" s="261"/>
      <c r="K7" s="261"/>
      <c r="L7" s="261"/>
      <c r="M7" s="261"/>
      <c r="N7" s="255">
        <f>SUM(N2:N6)</f>
        <v>0</v>
      </c>
      <c r="O7" s="255" t="s">
        <v>96</v>
      </c>
      <c r="P7" s="255">
        <f>SUM(P2:P6)</f>
        <v>0</v>
      </c>
      <c r="Q7" s="263"/>
      <c r="R7" s="255">
        <f>SUM(R2:R6)</f>
        <v>0</v>
      </c>
      <c r="S7" s="255" t="s">
        <v>96</v>
      </c>
      <c r="T7" s="255">
        <f>SUM(T2:T6)</f>
        <v>0</v>
      </c>
    </row>
    <row r="8" spans="1:23" s="13" customFormat="1" x14ac:dyDescent="0.2">
      <c r="A8" s="152" t="s">
        <v>83</v>
      </c>
      <c r="B8" s="107"/>
      <c r="C8" s="245"/>
      <c r="V8" s="6"/>
      <c r="W8" s="6"/>
    </row>
    <row r="9" spans="1:23" s="13" customFormat="1" x14ac:dyDescent="0.2">
      <c r="A9" s="152" t="s">
        <v>84</v>
      </c>
      <c r="B9" s="107"/>
      <c r="C9" s="246"/>
      <c r="E9" s="247"/>
      <c r="F9" s="247"/>
      <c r="G9" s="247"/>
      <c r="H9" s="247"/>
      <c r="I9" s="247"/>
      <c r="J9" s="247"/>
      <c r="K9" s="247"/>
      <c r="L9" s="247"/>
      <c r="M9" s="247"/>
      <c r="O9" s="6"/>
      <c r="P9" s="6"/>
      <c r="Q9" s="6"/>
      <c r="R9" s="6"/>
      <c r="S9" s="6"/>
      <c r="T9" s="6"/>
      <c r="U9" s="6"/>
      <c r="V9" s="6"/>
      <c r="W9" s="6"/>
    </row>
    <row r="10" spans="1:23" s="13" customFormat="1" x14ac:dyDescent="0.2">
      <c r="A10" s="152" t="s">
        <v>85</v>
      </c>
      <c r="B10" s="107"/>
      <c r="O10" s="6"/>
      <c r="P10" s="6"/>
      <c r="Q10" s="6"/>
      <c r="R10" s="6"/>
      <c r="S10" s="6"/>
      <c r="T10" s="6"/>
      <c r="U10" s="6"/>
      <c r="V10" s="6"/>
      <c r="W10" s="6"/>
    </row>
    <row r="11" spans="1:23" s="13" customFormat="1" x14ac:dyDescent="0.2">
      <c r="A11" s="152" t="s">
        <v>86</v>
      </c>
      <c r="B11" s="107"/>
      <c r="C11" s="13" t="s">
        <v>831</v>
      </c>
      <c r="O11" s="6"/>
      <c r="P11" s="6"/>
      <c r="Q11" s="6"/>
      <c r="R11" s="6"/>
      <c r="S11" s="6"/>
      <c r="T11" s="6"/>
      <c r="U11" s="6"/>
      <c r="V11" s="6"/>
      <c r="W11" s="6"/>
    </row>
    <row r="12" spans="1:23" s="13" customFormat="1" x14ac:dyDescent="0.2">
      <c r="A12" s="152" t="s">
        <v>827</v>
      </c>
      <c r="B12" s="107"/>
      <c r="C12" s="137"/>
      <c r="O12" s="6"/>
      <c r="P12" s="6"/>
      <c r="Q12" s="6"/>
      <c r="R12" s="6"/>
      <c r="S12" s="6"/>
      <c r="T12" s="6"/>
      <c r="U12" s="6"/>
      <c r="V12" s="6"/>
      <c r="W12" s="6"/>
    </row>
    <row r="13" spans="1:23" s="13" customFormat="1" x14ac:dyDescent="0.2">
      <c r="A13" s="152" t="s">
        <v>828</v>
      </c>
      <c r="B13" s="107"/>
      <c r="O13" s="6"/>
      <c r="P13" s="6"/>
      <c r="Q13" s="6"/>
      <c r="R13" s="6"/>
      <c r="S13" s="6"/>
      <c r="T13" s="6"/>
      <c r="U13" s="6"/>
      <c r="V13" s="6"/>
      <c r="W13" s="6"/>
    </row>
    <row r="14" spans="1:23" s="13" customFormat="1" x14ac:dyDescent="0.2">
      <c r="A14" s="152" t="s">
        <v>87</v>
      </c>
      <c r="B14" s="107"/>
      <c r="O14" s="6"/>
      <c r="P14" s="6"/>
      <c r="Q14" s="6"/>
      <c r="R14" s="6"/>
      <c r="S14" s="6"/>
      <c r="T14" s="6"/>
      <c r="U14" s="6"/>
      <c r="V14" s="6"/>
      <c r="W14" s="6"/>
    </row>
    <row r="15" spans="1:23" s="253" customFormat="1" x14ac:dyDescent="0.2">
      <c r="A15" s="256"/>
      <c r="B15" s="257"/>
      <c r="N15" s="254"/>
      <c r="O15" s="254"/>
      <c r="P15" s="254"/>
      <c r="Q15" s="254"/>
      <c r="R15" s="254"/>
      <c r="S15" s="254"/>
      <c r="T15" s="254"/>
    </row>
    <row r="16" spans="1:23" s="266" customFormat="1" x14ac:dyDescent="0.2">
      <c r="A16" s="264" t="s">
        <v>88</v>
      </c>
      <c r="B16" s="265" t="s">
        <v>89</v>
      </c>
      <c r="C16" s="254" t="s">
        <v>90</v>
      </c>
      <c r="D16" s="254"/>
      <c r="E16" s="253" t="s">
        <v>91</v>
      </c>
      <c r="F16" s="254"/>
      <c r="G16" s="254"/>
      <c r="H16" s="254"/>
      <c r="I16" s="254"/>
      <c r="J16" s="254"/>
      <c r="K16" s="254"/>
      <c r="L16" s="254"/>
      <c r="M16" s="254" t="s">
        <v>92</v>
      </c>
      <c r="N16" s="121"/>
      <c r="O16" s="254" t="s">
        <v>93</v>
      </c>
      <c r="P16" s="254"/>
      <c r="Q16" s="254"/>
      <c r="R16" s="254"/>
      <c r="S16" s="254" t="s">
        <v>94</v>
      </c>
      <c r="T16" s="254"/>
    </row>
    <row r="17" spans="1:22" s="266" customFormat="1" x14ac:dyDescent="0.2">
      <c r="A17" s="264"/>
      <c r="B17" s="265"/>
      <c r="C17" s="254"/>
      <c r="D17" s="254"/>
      <c r="E17" s="253"/>
      <c r="F17" s="254"/>
      <c r="G17" s="254"/>
      <c r="H17" s="254"/>
      <c r="I17" s="254"/>
      <c r="J17" s="254"/>
      <c r="K17" s="254"/>
      <c r="L17" s="254"/>
      <c r="M17" s="254"/>
      <c r="N17" s="254"/>
      <c r="O17" s="254"/>
      <c r="P17" s="254"/>
      <c r="Q17" s="254"/>
      <c r="R17" s="254"/>
      <c r="S17" s="254"/>
      <c r="T17" s="254"/>
    </row>
    <row r="18" spans="1:22" s="121" customFormat="1" x14ac:dyDescent="0.2">
      <c r="A18" s="264" t="str">
        <f>T($C$10)</f>
        <v/>
      </c>
      <c r="B18" s="267">
        <v>1</v>
      </c>
      <c r="C18" s="268" t="str">
        <f>T(C2)</f>
        <v>a</v>
      </c>
      <c r="D18" s="268" t="s">
        <v>95</v>
      </c>
      <c r="E18" s="268" t="str">
        <f>T(C3)</f>
        <v>b</v>
      </c>
      <c r="F18" s="268"/>
      <c r="G18" s="268"/>
      <c r="H18" s="268"/>
      <c r="I18" s="268"/>
      <c r="J18" s="268"/>
      <c r="K18" s="268"/>
      <c r="L18" s="268"/>
      <c r="M18" s="268" t="str">
        <f>T(C6)</f>
        <v>e</v>
      </c>
      <c r="N18" s="255"/>
      <c r="O18" s="255" t="s">
        <v>96</v>
      </c>
      <c r="P18" s="255"/>
      <c r="Q18" s="255"/>
      <c r="R18" s="269" t="str">
        <f>IF(N18="","",IF(N18=P18,"1",IF(N18&gt;P18,"2","0")))</f>
        <v/>
      </c>
      <c r="S18" s="255" t="s">
        <v>96</v>
      </c>
      <c r="T18" s="269" t="str">
        <f>IF(P18="","",IF(P18=N18,"1",IF(P18&gt;N18,"2","0")))</f>
        <v/>
      </c>
      <c r="U18" s="11" t="str">
        <f>IF(R18="","0",R18)</f>
        <v>0</v>
      </c>
      <c r="V18" s="11" t="str">
        <f>IF(T18="","0",T18)</f>
        <v>0</v>
      </c>
    </row>
    <row r="19" spans="1:22" s="121" customFormat="1" x14ac:dyDescent="0.2">
      <c r="A19" s="264"/>
      <c r="B19" s="255">
        <v>2</v>
      </c>
      <c r="C19" s="268" t="str">
        <f>T(C4)</f>
        <v>c</v>
      </c>
      <c r="D19" s="268" t="s">
        <v>95</v>
      </c>
      <c r="E19" s="268" t="str">
        <f>T(C5)</f>
        <v>d</v>
      </c>
      <c r="F19" s="268"/>
      <c r="G19" s="268"/>
      <c r="H19" s="268"/>
      <c r="I19" s="268"/>
      <c r="J19" s="268"/>
      <c r="K19" s="268"/>
      <c r="L19" s="268"/>
      <c r="M19" s="268" t="str">
        <f>T(C6)</f>
        <v>e</v>
      </c>
      <c r="N19" s="255"/>
      <c r="O19" s="255" t="s">
        <v>96</v>
      </c>
      <c r="P19" s="255"/>
      <c r="Q19" s="255"/>
      <c r="R19" s="269" t="str">
        <f>IF(N19="","",IF(N19=P19,"1",IF(N19&gt;P19,"2","0")))</f>
        <v/>
      </c>
      <c r="S19" s="255" t="s">
        <v>96</v>
      </c>
      <c r="T19" s="269" t="str">
        <f>IF(P19="","",IF(P19=N19,"1",IF(P19&gt;N19,"2","0")))</f>
        <v/>
      </c>
      <c r="U19" s="11" t="str">
        <f t="shared" ref="U19:U55" si="0">IF(R19="","0",R19)</f>
        <v>0</v>
      </c>
      <c r="V19" s="11" t="str">
        <f t="shared" ref="V19:V55" si="1">IF(T19="","0",T19)</f>
        <v>0</v>
      </c>
    </row>
    <row r="20" spans="1:22" s="121" customFormat="1" x14ac:dyDescent="0.2">
      <c r="A20" s="264"/>
      <c r="C20" s="268"/>
      <c r="D20" s="268"/>
      <c r="E20" s="268"/>
      <c r="F20" s="268"/>
      <c r="G20" s="268"/>
      <c r="H20" s="268"/>
      <c r="I20" s="268"/>
      <c r="J20" s="268"/>
      <c r="K20" s="268"/>
      <c r="L20" s="268"/>
      <c r="M20" s="268"/>
      <c r="N20" s="255"/>
      <c r="O20" s="255"/>
      <c r="P20" s="255"/>
      <c r="Q20" s="255"/>
      <c r="R20" s="255"/>
      <c r="S20" s="255"/>
      <c r="T20" s="255"/>
      <c r="U20" s="11" t="str">
        <f t="shared" si="0"/>
        <v>0</v>
      </c>
      <c r="V20" s="11" t="str">
        <f t="shared" si="1"/>
        <v>0</v>
      </c>
    </row>
    <row r="21" spans="1:22" s="121" customFormat="1" x14ac:dyDescent="0.2">
      <c r="A21" s="264"/>
      <c r="B21" s="267">
        <v>1</v>
      </c>
      <c r="C21" s="268" t="str">
        <f>T(C3)</f>
        <v>b</v>
      </c>
      <c r="D21" s="268" t="s">
        <v>95</v>
      </c>
      <c r="E21" s="268" t="str">
        <f>T(C4)</f>
        <v>c</v>
      </c>
      <c r="F21" s="268"/>
      <c r="G21" s="268"/>
      <c r="H21" s="268"/>
      <c r="I21" s="268"/>
      <c r="J21" s="268"/>
      <c r="K21" s="268"/>
      <c r="L21" s="268"/>
      <c r="M21" s="268" t="str">
        <f>T(C5)</f>
        <v>d</v>
      </c>
      <c r="N21" s="255"/>
      <c r="O21" s="255" t="s">
        <v>96</v>
      </c>
      <c r="P21" s="255"/>
      <c r="Q21" s="255"/>
      <c r="R21" s="269" t="str">
        <f>IF(N21="","",IF(N21=P21,"1",IF(N21&gt;P21,"2","0")))</f>
        <v/>
      </c>
      <c r="S21" s="255" t="s">
        <v>96</v>
      </c>
      <c r="T21" s="269" t="str">
        <f>IF(P21="","",IF(P21=N21,"1",IF(P21&gt;N21,"2","0")))</f>
        <v/>
      </c>
      <c r="U21" s="11" t="str">
        <f t="shared" si="0"/>
        <v>0</v>
      </c>
      <c r="V21" s="11" t="str">
        <f t="shared" si="1"/>
        <v>0</v>
      </c>
    </row>
    <row r="22" spans="1:22" s="121" customFormat="1" x14ac:dyDescent="0.2">
      <c r="A22" s="264"/>
      <c r="B22" s="267">
        <v>2</v>
      </c>
      <c r="C22" s="268" t="str">
        <f>T(C6)</f>
        <v>e</v>
      </c>
      <c r="D22" s="268" t="s">
        <v>95</v>
      </c>
      <c r="E22" s="268" t="str">
        <f>T(C2)</f>
        <v>a</v>
      </c>
      <c r="F22" s="268"/>
      <c r="G22" s="268"/>
      <c r="H22" s="268"/>
      <c r="I22" s="268"/>
      <c r="J22" s="268"/>
      <c r="K22" s="268"/>
      <c r="L22" s="268"/>
      <c r="M22" s="268" t="str">
        <f>T(C5)</f>
        <v>d</v>
      </c>
      <c r="N22" s="255"/>
      <c r="O22" s="255" t="s">
        <v>96</v>
      </c>
      <c r="P22" s="255"/>
      <c r="Q22" s="255"/>
      <c r="R22" s="269" t="str">
        <f>IF(N22="","",IF(N22=P22,"1",IF(N22&gt;P22,"2","0")))</f>
        <v/>
      </c>
      <c r="S22" s="255" t="s">
        <v>96</v>
      </c>
      <c r="T22" s="269" t="str">
        <f>IF(P22="","",IF(P22=N22,"1",IF(P22&gt;N22,"2","0")))</f>
        <v/>
      </c>
      <c r="U22" s="11" t="str">
        <f t="shared" si="0"/>
        <v>0</v>
      </c>
      <c r="V22" s="11" t="str">
        <f t="shared" si="1"/>
        <v>0</v>
      </c>
    </row>
    <row r="23" spans="1:22" s="121" customFormat="1" x14ac:dyDescent="0.2">
      <c r="A23" s="264" t="s">
        <v>830</v>
      </c>
      <c r="B23" s="267"/>
      <c r="C23" s="270"/>
      <c r="D23" s="270"/>
      <c r="E23" s="270"/>
      <c r="F23" s="270"/>
      <c r="G23" s="270"/>
      <c r="H23" s="270"/>
      <c r="I23" s="270"/>
      <c r="J23" s="270"/>
      <c r="K23" s="270"/>
      <c r="L23" s="270"/>
      <c r="M23" s="268"/>
      <c r="N23" s="255"/>
      <c r="O23" s="255"/>
      <c r="P23" s="255"/>
      <c r="Q23" s="255"/>
      <c r="R23" s="255"/>
      <c r="S23" s="255"/>
      <c r="T23" s="255"/>
      <c r="U23" s="11" t="str">
        <f t="shared" si="0"/>
        <v>0</v>
      </c>
      <c r="V23" s="11" t="str">
        <f t="shared" si="1"/>
        <v>0</v>
      </c>
    </row>
    <row r="24" spans="1:22" s="255" customFormat="1" x14ac:dyDescent="0.2">
      <c r="A24" s="264"/>
      <c r="B24" s="255">
        <v>1</v>
      </c>
      <c r="C24" s="268" t="str">
        <f>T(C3)</f>
        <v>b</v>
      </c>
      <c r="D24" s="268" t="s">
        <v>95</v>
      </c>
      <c r="E24" s="268" t="str">
        <f>T(C6)</f>
        <v>e</v>
      </c>
      <c r="F24" s="268"/>
      <c r="G24" s="268"/>
      <c r="H24" s="268"/>
      <c r="I24" s="268"/>
      <c r="J24" s="268"/>
      <c r="K24" s="268"/>
      <c r="L24" s="268"/>
      <c r="M24" s="268" t="str">
        <f>T(C4)</f>
        <v>c</v>
      </c>
      <c r="O24" s="255" t="s">
        <v>96</v>
      </c>
      <c r="R24" s="269" t="str">
        <f>IF(N24="","",IF(N24=P24,"1",IF(N24&gt;P24,"2","0")))</f>
        <v/>
      </c>
      <c r="S24" s="255" t="s">
        <v>96</v>
      </c>
      <c r="T24" s="269" t="str">
        <f>IF(P24="","",IF(P24=N24,"1",IF(P24&gt;N24,"2","0")))</f>
        <v/>
      </c>
      <c r="U24" s="11" t="str">
        <f t="shared" si="0"/>
        <v>0</v>
      </c>
      <c r="V24" s="11" t="str">
        <f t="shared" si="1"/>
        <v>0</v>
      </c>
    </row>
    <row r="25" spans="1:22" s="121" customFormat="1" x14ac:dyDescent="0.2">
      <c r="A25" s="264"/>
      <c r="B25" s="267">
        <v>2</v>
      </c>
      <c r="C25" s="268" t="str">
        <f>T(C5)</f>
        <v>d</v>
      </c>
      <c r="D25" s="268" t="s">
        <v>95</v>
      </c>
      <c r="E25" s="268" t="str">
        <f>T(C2)</f>
        <v>a</v>
      </c>
      <c r="F25" s="268"/>
      <c r="G25" s="268"/>
      <c r="H25" s="268"/>
      <c r="I25" s="268"/>
      <c r="J25" s="268"/>
      <c r="K25" s="268"/>
      <c r="L25" s="268"/>
      <c r="M25" s="268" t="str">
        <f>T(C4)</f>
        <v>c</v>
      </c>
      <c r="N25" s="255"/>
      <c r="O25" s="255" t="s">
        <v>96</v>
      </c>
      <c r="P25" s="255"/>
      <c r="Q25" s="255"/>
      <c r="R25" s="269" t="str">
        <f>IF(N25="","",IF(N25=P25,"1",IF(N25&gt;P25,"2","0")))</f>
        <v/>
      </c>
      <c r="S25" s="255" t="s">
        <v>96</v>
      </c>
      <c r="T25" s="269" t="str">
        <f>IF(P25="","",IF(P25=N25,"1",IF(P25&gt;N25,"2","0")))</f>
        <v/>
      </c>
      <c r="U25" s="11" t="str">
        <f t="shared" si="0"/>
        <v>0</v>
      </c>
      <c r="V25" s="11" t="str">
        <f t="shared" si="1"/>
        <v>0</v>
      </c>
    </row>
    <row r="26" spans="1:22" s="121" customFormat="1" x14ac:dyDescent="0.2">
      <c r="A26" s="264"/>
      <c r="B26" s="267"/>
      <c r="C26" s="268"/>
      <c r="D26" s="268"/>
      <c r="E26" s="268"/>
      <c r="F26" s="268"/>
      <c r="G26" s="268"/>
      <c r="H26" s="268"/>
      <c r="I26" s="268"/>
      <c r="J26" s="268"/>
      <c r="K26" s="268"/>
      <c r="L26" s="268"/>
      <c r="M26" s="268"/>
      <c r="N26" s="255"/>
      <c r="O26" s="255"/>
      <c r="P26" s="255"/>
      <c r="Q26" s="255"/>
      <c r="R26" s="255"/>
      <c r="S26" s="255"/>
      <c r="T26" s="255"/>
      <c r="U26" s="11" t="str">
        <f t="shared" si="0"/>
        <v>0</v>
      </c>
      <c r="V26" s="11" t="str">
        <f t="shared" si="1"/>
        <v>0</v>
      </c>
    </row>
    <row r="27" spans="1:22" s="121" customFormat="1" x14ac:dyDescent="0.2">
      <c r="A27" s="264"/>
      <c r="B27" s="267">
        <v>1</v>
      </c>
      <c r="C27" s="268" t="str">
        <f>T(C6)</f>
        <v>e</v>
      </c>
      <c r="D27" s="268" t="s">
        <v>95</v>
      </c>
      <c r="E27" s="268" t="str">
        <f>T(C5)</f>
        <v>d</v>
      </c>
      <c r="F27" s="268"/>
      <c r="G27" s="268"/>
      <c r="H27" s="268"/>
      <c r="I27" s="268"/>
      <c r="J27" s="268"/>
      <c r="K27" s="268"/>
      <c r="L27" s="268"/>
      <c r="M27" s="268" t="str">
        <f>T(C3)</f>
        <v>b</v>
      </c>
      <c r="N27" s="255"/>
      <c r="O27" s="255" t="s">
        <v>96</v>
      </c>
      <c r="P27" s="255"/>
      <c r="Q27" s="255"/>
      <c r="R27" s="269" t="str">
        <f>IF(N27="","",IF(N27=P27,"1",IF(N27&gt;P27,"2","0")))</f>
        <v/>
      </c>
      <c r="S27" s="255" t="s">
        <v>96</v>
      </c>
      <c r="T27" s="269" t="str">
        <f>IF(P27="","",IF(P27=N27,"1",IF(P27&gt;N27,"2","0")))</f>
        <v/>
      </c>
      <c r="U27" s="11" t="str">
        <f t="shared" si="0"/>
        <v>0</v>
      </c>
      <c r="V27" s="11" t="str">
        <f t="shared" si="1"/>
        <v>0</v>
      </c>
    </row>
    <row r="28" spans="1:22" s="121" customFormat="1" x14ac:dyDescent="0.2">
      <c r="A28" s="264"/>
      <c r="B28" s="267">
        <v>2</v>
      </c>
      <c r="C28" s="268" t="str">
        <f>T(C2)</f>
        <v>a</v>
      </c>
      <c r="D28" s="268" t="s">
        <v>95</v>
      </c>
      <c r="E28" s="268" t="str">
        <f>T(C4)</f>
        <v>c</v>
      </c>
      <c r="F28" s="268"/>
      <c r="G28" s="268"/>
      <c r="H28" s="268"/>
      <c r="I28" s="268"/>
      <c r="J28" s="268"/>
      <c r="K28" s="268"/>
      <c r="L28" s="268"/>
      <c r="M28" s="268" t="str">
        <f>T(C3)</f>
        <v>b</v>
      </c>
      <c r="N28" s="255"/>
      <c r="O28" s="255" t="s">
        <v>96</v>
      </c>
      <c r="P28" s="255"/>
      <c r="Q28" s="255"/>
      <c r="R28" s="269" t="str">
        <f>IF(N28="","",IF(N28=P28,"1",IF(N28&gt;P28,"2","0")))</f>
        <v/>
      </c>
      <c r="S28" s="255" t="s">
        <v>96</v>
      </c>
      <c r="T28" s="269" t="str">
        <f>IF(P28="","",IF(P28=N28,"1",IF(P28&gt;N28,"2","0")))</f>
        <v/>
      </c>
      <c r="U28" s="11" t="str">
        <f t="shared" si="0"/>
        <v>0</v>
      </c>
      <c r="V28" s="11" t="str">
        <f t="shared" si="1"/>
        <v>0</v>
      </c>
    </row>
    <row r="29" spans="1:22" s="255" customFormat="1" x14ac:dyDescent="0.2">
      <c r="A29" s="264" t="s">
        <v>830</v>
      </c>
      <c r="B29" s="121"/>
      <c r="C29" s="268"/>
      <c r="D29" s="268"/>
      <c r="E29" s="268"/>
      <c r="F29" s="268"/>
      <c r="G29" s="268"/>
      <c r="H29" s="268"/>
      <c r="I29" s="268"/>
      <c r="J29" s="268"/>
      <c r="K29" s="268"/>
      <c r="L29" s="268"/>
      <c r="M29" s="268"/>
      <c r="U29" s="11" t="str">
        <f t="shared" si="0"/>
        <v>0</v>
      </c>
      <c r="V29" s="11" t="str">
        <f t="shared" si="1"/>
        <v>0</v>
      </c>
    </row>
    <row r="30" spans="1:22" s="121" customFormat="1" x14ac:dyDescent="0.2">
      <c r="A30" s="264"/>
      <c r="B30" s="267">
        <v>1</v>
      </c>
      <c r="C30" s="268" t="str">
        <f>T(C4)</f>
        <v>c</v>
      </c>
      <c r="D30" s="268" t="s">
        <v>95</v>
      </c>
      <c r="E30" s="268" t="str">
        <f>T(C6)</f>
        <v>e</v>
      </c>
      <c r="F30" s="268"/>
      <c r="G30" s="268"/>
      <c r="H30" s="268"/>
      <c r="I30" s="268"/>
      <c r="J30" s="268"/>
      <c r="K30" s="268"/>
      <c r="L30" s="268"/>
      <c r="M30" s="268" t="str">
        <f>T(C2)</f>
        <v>a</v>
      </c>
      <c r="N30" s="255"/>
      <c r="O30" s="255" t="s">
        <v>96</v>
      </c>
      <c r="P30" s="255"/>
      <c r="Q30" s="255"/>
      <c r="R30" s="269" t="str">
        <f>IF(N30="","",IF(N30=P30,"1",IF(N30&gt;P30,"2","0")))</f>
        <v/>
      </c>
      <c r="S30" s="255" t="s">
        <v>96</v>
      </c>
      <c r="T30" s="269" t="str">
        <f>IF(P30="","",IF(P30=N30,"1",IF(P30&gt;N30,"2","0")))</f>
        <v/>
      </c>
      <c r="U30" s="11" t="str">
        <f t="shared" si="0"/>
        <v>0</v>
      </c>
      <c r="V30" s="11" t="str">
        <f t="shared" si="1"/>
        <v>0</v>
      </c>
    </row>
    <row r="31" spans="1:22" s="121" customFormat="1" x14ac:dyDescent="0.2">
      <c r="B31" s="267">
        <v>2</v>
      </c>
      <c r="C31" s="268" t="str">
        <f>T(C5)</f>
        <v>d</v>
      </c>
      <c r="D31" s="268" t="s">
        <v>95</v>
      </c>
      <c r="E31" s="268" t="str">
        <f>T(C3)</f>
        <v>b</v>
      </c>
      <c r="F31" s="268"/>
      <c r="G31" s="268"/>
      <c r="H31" s="268"/>
      <c r="I31" s="268"/>
      <c r="J31" s="268"/>
      <c r="K31" s="268"/>
      <c r="L31" s="268"/>
      <c r="M31" s="268" t="str">
        <f>T(C2)</f>
        <v>a</v>
      </c>
      <c r="N31" s="255"/>
      <c r="O31" s="255" t="s">
        <v>96</v>
      </c>
      <c r="P31" s="255"/>
      <c r="Q31" s="255"/>
      <c r="R31" s="269" t="str">
        <f>IF(N31="","",IF(N31=P31,"1",IF(N31&gt;P31,"2","0")))</f>
        <v/>
      </c>
      <c r="S31" s="255" t="s">
        <v>96</v>
      </c>
      <c r="T31" s="269" t="str">
        <f>IF(P31="","",IF(P31=N31,"1",IF(P31&gt;N31,"2","0")))</f>
        <v/>
      </c>
      <c r="U31" s="11" t="str">
        <f t="shared" si="0"/>
        <v>0</v>
      </c>
      <c r="V31" s="11" t="str">
        <f t="shared" si="1"/>
        <v>0</v>
      </c>
    </row>
    <row r="32" spans="1:22" s="121" customFormat="1" x14ac:dyDescent="0.2">
      <c r="E32" s="268"/>
      <c r="U32" s="11" t="str">
        <f t="shared" si="0"/>
        <v>0</v>
      </c>
      <c r="V32" s="11" t="str">
        <f t="shared" si="1"/>
        <v>0</v>
      </c>
    </row>
    <row r="33" spans="1:22" s="121" customFormat="1" x14ac:dyDescent="0.2">
      <c r="A33" s="264"/>
      <c r="B33" s="267"/>
      <c r="C33" s="268"/>
      <c r="D33" s="268"/>
      <c r="E33" s="268"/>
      <c r="F33" s="268"/>
      <c r="G33" s="268"/>
      <c r="H33" s="268"/>
      <c r="I33" s="268"/>
      <c r="J33" s="268"/>
      <c r="K33" s="268"/>
      <c r="L33" s="268"/>
      <c r="M33" s="268"/>
      <c r="N33" s="255"/>
      <c r="O33" s="255"/>
      <c r="P33" s="255"/>
      <c r="Q33" s="255"/>
      <c r="R33" s="269"/>
      <c r="S33" s="255"/>
      <c r="T33" s="269"/>
      <c r="U33" s="11" t="str">
        <f t="shared" si="0"/>
        <v>0</v>
      </c>
      <c r="V33" s="11" t="str">
        <f t="shared" si="1"/>
        <v>0</v>
      </c>
    </row>
    <row r="34" spans="1:22" s="253" customFormat="1" x14ac:dyDescent="0.2">
      <c r="A34" s="256" t="s">
        <v>83</v>
      </c>
      <c r="B34" s="257"/>
      <c r="C34" s="245"/>
      <c r="D34" s="245"/>
      <c r="N34" s="254"/>
      <c r="O34" s="254"/>
      <c r="P34" s="254"/>
      <c r="Q34" s="254"/>
      <c r="R34" s="254"/>
      <c r="S34" s="254"/>
      <c r="T34" s="254"/>
      <c r="U34" s="11" t="str">
        <f t="shared" si="0"/>
        <v>0</v>
      </c>
      <c r="V34" s="11" t="str">
        <f t="shared" si="1"/>
        <v>0</v>
      </c>
    </row>
    <row r="35" spans="1:22" s="253" customFormat="1" x14ac:dyDescent="0.2">
      <c r="A35" s="256" t="s">
        <v>84</v>
      </c>
      <c r="B35" s="257"/>
      <c r="C35" s="246"/>
      <c r="E35" s="271"/>
      <c r="F35" s="271"/>
      <c r="G35" s="271"/>
      <c r="H35" s="271"/>
      <c r="I35" s="271"/>
      <c r="J35" s="271"/>
      <c r="K35" s="271"/>
      <c r="L35" s="271"/>
      <c r="N35" s="254"/>
      <c r="O35" s="254"/>
      <c r="P35" s="254"/>
      <c r="Q35" s="254"/>
      <c r="R35" s="254"/>
      <c r="S35" s="254"/>
      <c r="T35" s="254"/>
      <c r="U35" s="11" t="str">
        <f t="shared" si="0"/>
        <v>0</v>
      </c>
      <c r="V35" s="11" t="str">
        <f t="shared" si="1"/>
        <v>0</v>
      </c>
    </row>
    <row r="36" spans="1:22" s="253" customFormat="1" x14ac:dyDescent="0.2">
      <c r="A36" s="256" t="s">
        <v>85</v>
      </c>
      <c r="B36" s="257"/>
      <c r="D36" s="253" t="s">
        <v>837</v>
      </c>
      <c r="N36" s="254"/>
      <c r="O36" s="254"/>
      <c r="P36" s="254"/>
      <c r="Q36" s="254"/>
      <c r="R36" s="254"/>
      <c r="S36" s="254"/>
      <c r="T36" s="254"/>
      <c r="U36" s="11" t="str">
        <f t="shared" si="0"/>
        <v>0</v>
      </c>
      <c r="V36" s="11" t="str">
        <f t="shared" si="1"/>
        <v>0</v>
      </c>
    </row>
    <row r="37" spans="1:22" s="253" customFormat="1" x14ac:dyDescent="0.2">
      <c r="A37" s="256" t="s">
        <v>827</v>
      </c>
      <c r="B37" s="257"/>
      <c r="C37" s="137"/>
      <c r="N37" s="254"/>
      <c r="O37" s="254"/>
      <c r="P37" s="254"/>
      <c r="Q37" s="254"/>
      <c r="R37" s="254"/>
      <c r="S37" s="254"/>
      <c r="T37" s="254"/>
      <c r="U37" s="11" t="str">
        <f t="shared" si="0"/>
        <v>0</v>
      </c>
      <c r="V37" s="11" t="str">
        <f t="shared" si="1"/>
        <v>0</v>
      </c>
    </row>
    <row r="38" spans="1:22" s="253" customFormat="1" x14ac:dyDescent="0.2">
      <c r="A38" s="256" t="s">
        <v>87</v>
      </c>
      <c r="B38" s="257"/>
      <c r="N38" s="254"/>
      <c r="O38" s="254"/>
      <c r="P38" s="254"/>
      <c r="Q38" s="254"/>
      <c r="R38" s="254"/>
      <c r="S38" s="254"/>
      <c r="T38" s="254"/>
      <c r="U38" s="11" t="str">
        <f t="shared" si="0"/>
        <v>0</v>
      </c>
      <c r="V38" s="11" t="str">
        <f t="shared" si="1"/>
        <v>0</v>
      </c>
    </row>
    <row r="39" spans="1:22" s="253" customFormat="1" x14ac:dyDescent="0.2">
      <c r="A39" s="256"/>
      <c r="B39" s="257"/>
      <c r="N39" s="254"/>
      <c r="O39" s="254"/>
      <c r="P39" s="254"/>
      <c r="Q39" s="254"/>
      <c r="R39" s="254"/>
      <c r="S39" s="254"/>
      <c r="T39" s="254"/>
      <c r="U39" s="11" t="str">
        <f t="shared" si="0"/>
        <v>0</v>
      </c>
      <c r="V39" s="11" t="str">
        <f t="shared" si="1"/>
        <v>0</v>
      </c>
    </row>
    <row r="40" spans="1:22" s="266" customFormat="1" x14ac:dyDescent="0.2">
      <c r="A40" s="264" t="s">
        <v>88</v>
      </c>
      <c r="B40" s="265" t="s">
        <v>89</v>
      </c>
      <c r="C40" s="254" t="s">
        <v>90</v>
      </c>
      <c r="D40" s="254"/>
      <c r="E40" s="253" t="s">
        <v>91</v>
      </c>
      <c r="F40" s="254"/>
      <c r="G40" s="254"/>
      <c r="H40" s="254"/>
      <c r="I40" s="254"/>
      <c r="J40" s="254"/>
      <c r="K40" s="254"/>
      <c r="L40" s="254"/>
      <c r="M40" s="254" t="s">
        <v>92</v>
      </c>
      <c r="N40" s="121"/>
      <c r="O40" s="254" t="s">
        <v>93</v>
      </c>
      <c r="P40" s="254"/>
      <c r="Q40" s="254"/>
      <c r="R40" s="254"/>
      <c r="S40" s="254" t="s">
        <v>94</v>
      </c>
      <c r="T40" s="254"/>
      <c r="U40" s="11" t="str">
        <f t="shared" si="0"/>
        <v>0</v>
      </c>
      <c r="V40" s="11" t="str">
        <f t="shared" si="1"/>
        <v>0</v>
      </c>
    </row>
    <row r="41" spans="1:22" s="266" customFormat="1" x14ac:dyDescent="0.2">
      <c r="A41" s="264"/>
      <c r="B41" s="265"/>
      <c r="C41" s="254"/>
      <c r="D41" s="254"/>
      <c r="E41" s="253"/>
      <c r="F41" s="254"/>
      <c r="G41" s="254"/>
      <c r="H41" s="254"/>
      <c r="I41" s="254"/>
      <c r="J41" s="254"/>
      <c r="K41" s="254"/>
      <c r="L41" s="254"/>
      <c r="M41" s="254"/>
      <c r="N41" s="254"/>
      <c r="O41" s="254"/>
      <c r="P41" s="254"/>
      <c r="Q41" s="254"/>
      <c r="R41" s="254"/>
      <c r="S41" s="254"/>
      <c r="T41" s="254"/>
      <c r="U41" s="11" t="str">
        <f t="shared" si="0"/>
        <v>0</v>
      </c>
      <c r="V41" s="11" t="str">
        <f t="shared" si="1"/>
        <v>0</v>
      </c>
    </row>
    <row r="42" spans="1:22" s="121" customFormat="1" x14ac:dyDescent="0.2">
      <c r="A42" s="264">
        <f>C36</f>
        <v>0</v>
      </c>
      <c r="B42" s="267">
        <v>1</v>
      </c>
      <c r="C42" s="268" t="str">
        <f>T(C6)</f>
        <v>e</v>
      </c>
      <c r="D42" s="268" t="s">
        <v>95</v>
      </c>
      <c r="E42" s="268" t="str">
        <f>T(C4)</f>
        <v>c</v>
      </c>
      <c r="F42" s="268"/>
      <c r="G42" s="268"/>
      <c r="H42" s="268"/>
      <c r="I42" s="268"/>
      <c r="J42" s="268"/>
      <c r="K42" s="268"/>
      <c r="L42" s="268"/>
      <c r="M42" s="268" t="str">
        <f>T(C2)</f>
        <v>a</v>
      </c>
      <c r="N42" s="255"/>
      <c r="O42" s="255" t="s">
        <v>96</v>
      </c>
      <c r="P42" s="255"/>
      <c r="Q42" s="255"/>
      <c r="R42" s="269" t="str">
        <f>IF(N42="","",IF(N42=P42,"1",IF(N42&gt;P42,"2","0")))</f>
        <v/>
      </c>
      <c r="S42" s="255" t="s">
        <v>96</v>
      </c>
      <c r="T42" s="269" t="str">
        <f>IF(P42="","",IF(P42=N42,"1",IF(P42&gt;N42,"2","0")))</f>
        <v/>
      </c>
      <c r="U42" s="11" t="str">
        <f t="shared" si="0"/>
        <v>0</v>
      </c>
      <c r="V42" s="11" t="str">
        <f t="shared" si="1"/>
        <v>0</v>
      </c>
    </row>
    <row r="43" spans="1:22" s="121" customFormat="1" x14ac:dyDescent="0.2">
      <c r="A43" s="264"/>
      <c r="B43" s="255">
        <v>2</v>
      </c>
      <c r="C43" s="268" t="str">
        <f>T(C3)</f>
        <v>b</v>
      </c>
      <c r="D43" s="268" t="s">
        <v>95</v>
      </c>
      <c r="E43" s="268" t="str">
        <f>T(C5)</f>
        <v>d</v>
      </c>
      <c r="F43" s="268"/>
      <c r="G43" s="268"/>
      <c r="H43" s="268"/>
      <c r="I43" s="268"/>
      <c r="J43" s="268"/>
      <c r="K43" s="268"/>
      <c r="L43" s="268"/>
      <c r="M43" s="268" t="str">
        <f>T(C2)</f>
        <v>a</v>
      </c>
      <c r="N43" s="255"/>
      <c r="O43" s="255" t="s">
        <v>96</v>
      </c>
      <c r="P43" s="255"/>
      <c r="Q43" s="255"/>
      <c r="R43" s="269" t="str">
        <f>IF(N43="","",IF(N43=P43,"1",IF(N43&gt;P43,"2","0")))</f>
        <v/>
      </c>
      <c r="S43" s="255" t="s">
        <v>96</v>
      </c>
      <c r="T43" s="269" t="str">
        <f>IF(P43="","",IF(P43=N43,"1",IF(P43&gt;N43,"2","0")))</f>
        <v/>
      </c>
      <c r="U43" s="11" t="str">
        <f t="shared" si="0"/>
        <v>0</v>
      </c>
      <c r="V43" s="11" t="str">
        <f t="shared" si="1"/>
        <v>0</v>
      </c>
    </row>
    <row r="44" spans="1:22" s="121" customFormat="1" x14ac:dyDescent="0.2">
      <c r="A44" s="264"/>
      <c r="C44" s="268"/>
      <c r="D44" s="268"/>
      <c r="E44" s="268"/>
      <c r="F44" s="268"/>
      <c r="G44" s="268"/>
      <c r="H44" s="268"/>
      <c r="I44" s="268"/>
      <c r="J44" s="268"/>
      <c r="K44" s="268"/>
      <c r="L44" s="268"/>
      <c r="M44" s="268"/>
      <c r="N44" s="255"/>
      <c r="O44" s="255"/>
      <c r="P44" s="255"/>
      <c r="Q44" s="255"/>
      <c r="R44" s="255"/>
      <c r="S44" s="255"/>
      <c r="T44" s="255"/>
      <c r="U44" s="11" t="str">
        <f t="shared" si="0"/>
        <v>0</v>
      </c>
      <c r="V44" s="11" t="str">
        <f t="shared" si="1"/>
        <v>0</v>
      </c>
    </row>
    <row r="45" spans="1:22" s="121" customFormat="1" x14ac:dyDescent="0.2">
      <c r="A45" s="264"/>
      <c r="B45" s="267">
        <v>1</v>
      </c>
      <c r="C45" s="268" t="str">
        <f>T(C5)</f>
        <v>d</v>
      </c>
      <c r="D45" s="268" t="s">
        <v>95</v>
      </c>
      <c r="E45" s="268" t="str">
        <f>T(C6)</f>
        <v>e</v>
      </c>
      <c r="F45" s="268"/>
      <c r="G45" s="268"/>
      <c r="H45" s="268"/>
      <c r="I45" s="268"/>
      <c r="J45" s="268"/>
      <c r="K45" s="268"/>
      <c r="L45" s="268"/>
      <c r="M45" s="268" t="str">
        <f>T(C3)</f>
        <v>b</v>
      </c>
      <c r="N45" s="255"/>
      <c r="O45" s="255" t="s">
        <v>96</v>
      </c>
      <c r="P45" s="255"/>
      <c r="Q45" s="255"/>
      <c r="R45" s="269" t="str">
        <f>IF(N45="","",IF(N45=P45,"1",IF(N45&gt;P45,"2","0")))</f>
        <v/>
      </c>
      <c r="S45" s="255" t="s">
        <v>96</v>
      </c>
      <c r="T45" s="269" t="str">
        <f>IF(P45="","",IF(P45=N45,"1",IF(P45&gt;N45,"2","0")))</f>
        <v/>
      </c>
      <c r="U45" s="11" t="str">
        <f t="shared" si="0"/>
        <v>0</v>
      </c>
      <c r="V45" s="11" t="str">
        <f t="shared" si="1"/>
        <v>0</v>
      </c>
    </row>
    <row r="46" spans="1:22" s="121" customFormat="1" x14ac:dyDescent="0.2">
      <c r="A46" s="264"/>
      <c r="B46" s="267">
        <v>2</v>
      </c>
      <c r="C46" s="268" t="str">
        <f>T(C4)</f>
        <v>c</v>
      </c>
      <c r="D46" s="268" t="s">
        <v>95</v>
      </c>
      <c r="E46" s="268" t="str">
        <f>T(C2)</f>
        <v>a</v>
      </c>
      <c r="F46" s="268"/>
      <c r="G46" s="268"/>
      <c r="H46" s="268"/>
      <c r="I46" s="268"/>
      <c r="J46" s="268"/>
      <c r="K46" s="268"/>
      <c r="L46" s="268"/>
      <c r="M46" s="268" t="str">
        <f>T(C3)</f>
        <v>b</v>
      </c>
      <c r="N46" s="255"/>
      <c r="O46" s="255" t="s">
        <v>96</v>
      </c>
      <c r="P46" s="255"/>
      <c r="Q46" s="255"/>
      <c r="R46" s="269" t="str">
        <f>IF(N46="","",IF(N46=P46,"1",IF(N46&gt;P46,"2","0")))</f>
        <v/>
      </c>
      <c r="S46" s="255" t="s">
        <v>96</v>
      </c>
      <c r="T46" s="269" t="str">
        <f>IF(P46="","",IF(P46=N46,"1",IF(P46&gt;N46,"2","0")))</f>
        <v/>
      </c>
      <c r="U46" s="11" t="str">
        <f t="shared" si="0"/>
        <v>0</v>
      </c>
      <c r="V46" s="11" t="str">
        <f t="shared" si="1"/>
        <v>0</v>
      </c>
    </row>
    <row r="47" spans="1:22" s="121" customFormat="1" x14ac:dyDescent="0.2">
      <c r="A47" s="264" t="s">
        <v>479</v>
      </c>
      <c r="B47" s="267"/>
      <c r="C47" s="270"/>
      <c r="D47" s="270"/>
      <c r="E47" s="270"/>
      <c r="F47" s="270"/>
      <c r="G47" s="270"/>
      <c r="H47" s="270"/>
      <c r="I47" s="270"/>
      <c r="J47" s="270"/>
      <c r="K47" s="270"/>
      <c r="L47" s="270"/>
      <c r="M47" s="268"/>
      <c r="N47" s="255"/>
      <c r="O47" s="255"/>
      <c r="P47" s="255"/>
      <c r="Q47" s="255"/>
      <c r="R47" s="255"/>
      <c r="S47" s="255"/>
      <c r="T47" s="255"/>
      <c r="U47" s="11" t="str">
        <f t="shared" si="0"/>
        <v>0</v>
      </c>
      <c r="V47" s="11" t="str">
        <f t="shared" si="1"/>
        <v>0</v>
      </c>
    </row>
    <row r="48" spans="1:22" s="255" customFormat="1" x14ac:dyDescent="0.2">
      <c r="A48" s="264"/>
      <c r="B48" s="255">
        <v>1</v>
      </c>
      <c r="C48" s="268" t="str">
        <f>T(C6)</f>
        <v>e</v>
      </c>
      <c r="D48" s="268" t="s">
        <v>95</v>
      </c>
      <c r="E48" s="268" t="str">
        <f>T(C3)</f>
        <v>b</v>
      </c>
      <c r="F48" s="268"/>
      <c r="G48" s="268"/>
      <c r="H48" s="268"/>
      <c r="I48" s="268"/>
      <c r="J48" s="268"/>
      <c r="K48" s="268"/>
      <c r="L48" s="268"/>
      <c r="M48" s="268" t="str">
        <f>T(C4)</f>
        <v>c</v>
      </c>
      <c r="O48" s="255" t="s">
        <v>96</v>
      </c>
      <c r="R48" s="269" t="str">
        <f>IF(N48="","",IF(N48=P48,"1",IF(N48&gt;P48,"2","0")))</f>
        <v/>
      </c>
      <c r="S48" s="255" t="s">
        <v>96</v>
      </c>
      <c r="T48" s="269" t="str">
        <f>IF(P48="","",IF(P48=N48,"1",IF(P48&gt;N48,"2","0")))</f>
        <v/>
      </c>
      <c r="U48" s="11" t="str">
        <f t="shared" si="0"/>
        <v>0</v>
      </c>
      <c r="V48" s="11" t="str">
        <f t="shared" si="1"/>
        <v>0</v>
      </c>
    </row>
    <row r="49" spans="1:22" s="121" customFormat="1" x14ac:dyDescent="0.2">
      <c r="A49" s="264"/>
      <c r="B49" s="267">
        <v>2</v>
      </c>
      <c r="C49" s="268" t="str">
        <f>T(C2)</f>
        <v>a</v>
      </c>
      <c r="D49" s="268" t="s">
        <v>95</v>
      </c>
      <c r="E49" s="268" t="str">
        <f>T(C5)</f>
        <v>d</v>
      </c>
      <c r="F49" s="268"/>
      <c r="G49" s="268"/>
      <c r="H49" s="268"/>
      <c r="I49" s="268"/>
      <c r="J49" s="268"/>
      <c r="K49" s="268"/>
      <c r="L49" s="268"/>
      <c r="M49" s="268" t="str">
        <f>T(C4)</f>
        <v>c</v>
      </c>
      <c r="N49" s="255"/>
      <c r="O49" s="255" t="s">
        <v>96</v>
      </c>
      <c r="P49" s="255"/>
      <c r="Q49" s="255"/>
      <c r="R49" s="269" t="str">
        <f>IF(N49="","",IF(N49=P49,"1",IF(N49&gt;P49,"2","0")))</f>
        <v/>
      </c>
      <c r="S49" s="255" t="s">
        <v>96</v>
      </c>
      <c r="T49" s="269" t="str">
        <f>IF(P49="","",IF(P49=N49,"1",IF(P49&gt;N49,"2","0")))</f>
        <v/>
      </c>
      <c r="U49" s="11" t="str">
        <f t="shared" si="0"/>
        <v>0</v>
      </c>
      <c r="V49" s="11" t="str">
        <f t="shared" si="1"/>
        <v>0</v>
      </c>
    </row>
    <row r="50" spans="1:22" s="121" customFormat="1" x14ac:dyDescent="0.2">
      <c r="A50" s="264"/>
      <c r="B50" s="267"/>
      <c r="C50" s="268"/>
      <c r="D50" s="268"/>
      <c r="E50" s="268"/>
      <c r="F50" s="268"/>
      <c r="G50" s="268"/>
      <c r="H50" s="268"/>
      <c r="I50" s="268"/>
      <c r="J50" s="268"/>
      <c r="K50" s="268"/>
      <c r="L50" s="268"/>
      <c r="M50" s="268"/>
      <c r="N50" s="255"/>
      <c r="O50" s="255"/>
      <c r="P50" s="255"/>
      <c r="Q50" s="255"/>
      <c r="R50" s="255"/>
      <c r="S50" s="255"/>
      <c r="T50" s="255"/>
      <c r="U50" s="11" t="str">
        <f t="shared" si="0"/>
        <v>0</v>
      </c>
      <c r="V50" s="11" t="str">
        <f t="shared" si="1"/>
        <v>0</v>
      </c>
    </row>
    <row r="51" spans="1:22" s="121" customFormat="1" x14ac:dyDescent="0.2">
      <c r="A51" s="264"/>
      <c r="B51" s="267">
        <v>1</v>
      </c>
      <c r="C51" s="268" t="str">
        <f>T(C4)</f>
        <v>c</v>
      </c>
      <c r="D51" s="268" t="s">
        <v>95</v>
      </c>
      <c r="E51" s="268" t="str">
        <f>T(C3)</f>
        <v>b</v>
      </c>
      <c r="F51" s="268"/>
      <c r="G51" s="268"/>
      <c r="H51" s="268"/>
      <c r="I51" s="268"/>
      <c r="J51" s="268"/>
      <c r="K51" s="268"/>
      <c r="L51" s="268"/>
      <c r="M51" s="268" t="str">
        <f>T(C5)</f>
        <v>d</v>
      </c>
      <c r="N51" s="255"/>
      <c r="O51" s="255" t="s">
        <v>96</v>
      </c>
      <c r="P51" s="255"/>
      <c r="Q51" s="255"/>
      <c r="R51" s="269" t="str">
        <f>IF(N51="","",IF(N51=P51,"1",IF(N51&gt;P51,"2","0")))</f>
        <v/>
      </c>
      <c r="S51" s="255" t="s">
        <v>96</v>
      </c>
      <c r="T51" s="269" t="str">
        <f>IF(P51="","",IF(P51=N51,"1",IF(P51&gt;N51,"2","0")))</f>
        <v/>
      </c>
      <c r="U51" s="11" t="str">
        <f t="shared" si="0"/>
        <v>0</v>
      </c>
      <c r="V51" s="11" t="str">
        <f t="shared" si="1"/>
        <v>0</v>
      </c>
    </row>
    <row r="52" spans="1:22" s="121" customFormat="1" x14ac:dyDescent="0.2">
      <c r="A52" s="264"/>
      <c r="B52" s="267">
        <v>2</v>
      </c>
      <c r="C52" s="268" t="str">
        <f>T(C2)</f>
        <v>a</v>
      </c>
      <c r="D52" s="268" t="s">
        <v>95</v>
      </c>
      <c r="E52" s="268" t="str">
        <f>T(C6)</f>
        <v>e</v>
      </c>
      <c r="F52" s="268"/>
      <c r="G52" s="268"/>
      <c r="H52" s="268"/>
      <c r="I52" s="268"/>
      <c r="J52" s="268"/>
      <c r="K52" s="268"/>
      <c r="L52" s="268"/>
      <c r="M52" s="268" t="str">
        <f>T(C5)</f>
        <v>d</v>
      </c>
      <c r="N52" s="255"/>
      <c r="O52" s="255" t="s">
        <v>96</v>
      </c>
      <c r="P52" s="255"/>
      <c r="Q52" s="255"/>
      <c r="R52" s="269" t="str">
        <f>IF(N52="","",IF(N52=P52,"1",IF(N52&gt;P52,"2","0")))</f>
        <v/>
      </c>
      <c r="S52" s="255" t="s">
        <v>96</v>
      </c>
      <c r="T52" s="269" t="str">
        <f>IF(P52="","",IF(P52=N52,"1",IF(P52&gt;N52,"2","0")))</f>
        <v/>
      </c>
      <c r="U52" s="11" t="str">
        <f t="shared" si="0"/>
        <v>0</v>
      </c>
      <c r="V52" s="11" t="str">
        <f t="shared" si="1"/>
        <v>0</v>
      </c>
    </row>
    <row r="53" spans="1:22" s="255" customFormat="1" x14ac:dyDescent="0.2">
      <c r="A53" s="264" t="s">
        <v>479</v>
      </c>
      <c r="B53" s="121"/>
      <c r="C53" s="268"/>
      <c r="D53" s="268"/>
      <c r="E53" s="268"/>
      <c r="F53" s="268"/>
      <c r="G53" s="268"/>
      <c r="H53" s="268"/>
      <c r="I53" s="268"/>
      <c r="J53" s="268"/>
      <c r="K53" s="268"/>
      <c r="L53" s="268"/>
      <c r="M53" s="268"/>
      <c r="U53" s="11" t="str">
        <f t="shared" si="0"/>
        <v>0</v>
      </c>
      <c r="V53" s="11" t="str">
        <f t="shared" si="1"/>
        <v>0</v>
      </c>
    </row>
    <row r="54" spans="1:22" s="121" customFormat="1" x14ac:dyDescent="0.2">
      <c r="A54" s="264"/>
      <c r="B54" s="267">
        <v>1</v>
      </c>
      <c r="C54" s="268" t="str">
        <f>T(C3)</f>
        <v>b</v>
      </c>
      <c r="D54" s="268" t="s">
        <v>95</v>
      </c>
      <c r="E54" s="268" t="str">
        <f>T(C2)</f>
        <v>a</v>
      </c>
      <c r="F54" s="268"/>
      <c r="G54" s="268"/>
      <c r="H54" s="268"/>
      <c r="I54" s="268"/>
      <c r="J54" s="268"/>
      <c r="K54" s="268"/>
      <c r="L54" s="268"/>
      <c r="M54" s="268" t="str">
        <f>T(C6)</f>
        <v>e</v>
      </c>
      <c r="N54" s="255"/>
      <c r="O54" s="255" t="s">
        <v>96</v>
      </c>
      <c r="P54" s="255"/>
      <c r="Q54" s="255"/>
      <c r="R54" s="269" t="str">
        <f>IF(N54="","",IF(N54=P54,"1",IF(N54&gt;P54,"2","0")))</f>
        <v/>
      </c>
      <c r="S54" s="255" t="s">
        <v>96</v>
      </c>
      <c r="T54" s="269" t="str">
        <f>IF(P54="","",IF(P54=N54,"1",IF(P54&gt;N54,"2","0")))</f>
        <v/>
      </c>
      <c r="U54" s="11" t="str">
        <f t="shared" si="0"/>
        <v>0</v>
      </c>
      <c r="V54" s="11" t="str">
        <f t="shared" si="1"/>
        <v>0</v>
      </c>
    </row>
    <row r="55" spans="1:22" s="121" customFormat="1" x14ac:dyDescent="0.2">
      <c r="B55" s="267">
        <v>2</v>
      </c>
      <c r="C55" s="268" t="str">
        <f>T(C5)</f>
        <v>d</v>
      </c>
      <c r="D55" s="268" t="s">
        <v>95</v>
      </c>
      <c r="E55" s="268" t="str">
        <f>T(C4)</f>
        <v>c</v>
      </c>
      <c r="F55" s="268"/>
      <c r="G55" s="268"/>
      <c r="H55" s="268"/>
      <c r="I55" s="268"/>
      <c r="J55" s="268"/>
      <c r="K55" s="268"/>
      <c r="L55" s="268"/>
      <c r="M55" s="268" t="str">
        <f>T(C6)</f>
        <v>e</v>
      </c>
      <c r="N55" s="255"/>
      <c r="O55" s="255" t="s">
        <v>96</v>
      </c>
      <c r="P55" s="255"/>
      <c r="Q55" s="255"/>
      <c r="R55" s="269" t="str">
        <f>IF(N55="","",IF(N55=P55,"1",IF(N55&gt;P55,"2","0")))</f>
        <v/>
      </c>
      <c r="S55" s="255" t="s">
        <v>96</v>
      </c>
      <c r="T55" s="269" t="str">
        <f>IF(P55="","",IF(P55=N55,"1",IF(P55&gt;N55,"2","0")))</f>
        <v/>
      </c>
      <c r="U55" s="11" t="str">
        <f t="shared" si="0"/>
        <v>0</v>
      </c>
      <c r="V55" s="11" t="str">
        <f t="shared" si="1"/>
        <v>0</v>
      </c>
    </row>
    <row r="56" spans="1:22" s="121" customFormat="1" x14ac:dyDescent="0.2">
      <c r="E56" s="268"/>
    </row>
    <row r="57" spans="1:22" x14ac:dyDescent="0.2">
      <c r="N57"/>
      <c r="O57"/>
      <c r="P57"/>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57"/>
  <sheetViews>
    <sheetView topLeftCell="A31" workbookViewId="0">
      <selection activeCell="M35" sqref="M35"/>
    </sheetView>
  </sheetViews>
  <sheetFormatPr baseColWidth="10" defaultRowHeight="12.75" x14ac:dyDescent="0.2"/>
  <cols>
    <col min="1" max="1" width="7.5703125" style="251" customWidth="1"/>
    <col min="2" max="2" width="6.5703125" style="252" customWidth="1"/>
    <col min="3" max="3" width="18.2851562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2.85546875" style="70" customWidth="1"/>
    <col min="19" max="19" width="0.85546875" style="70" customWidth="1"/>
    <col min="20" max="20" width="3" style="70" customWidth="1"/>
    <col min="21" max="22" width="11.42578125" style="69" hidden="1" customWidth="1"/>
    <col min="23" max="16384" width="11.42578125" style="69"/>
  </cols>
  <sheetData>
    <row r="1" spans="1:23" x14ac:dyDescent="0.2">
      <c r="D1" s="253"/>
      <c r="E1" s="253"/>
      <c r="F1" s="253"/>
      <c r="G1" s="253"/>
      <c r="H1" s="253"/>
      <c r="I1" s="253"/>
      <c r="J1" s="253"/>
      <c r="K1" s="253"/>
      <c r="L1" s="253"/>
      <c r="M1" s="121"/>
      <c r="N1" s="254"/>
      <c r="O1" s="254" t="s">
        <v>67</v>
      </c>
      <c r="P1" s="254"/>
      <c r="Q1" s="255"/>
      <c r="R1" s="254"/>
      <c r="S1" s="254" t="s">
        <v>94</v>
      </c>
      <c r="T1" s="254"/>
    </row>
    <row r="2" spans="1:23" s="253" customFormat="1" x14ac:dyDescent="0.2">
      <c r="A2" s="256" t="s">
        <v>110</v>
      </c>
      <c r="B2" s="257"/>
      <c r="C2" s="3" t="s">
        <v>821</v>
      </c>
      <c r="D2" s="258" t="str">
        <f>$R$18</f>
        <v/>
      </c>
      <c r="E2" s="259" t="str">
        <f>$T$22</f>
        <v/>
      </c>
      <c r="F2" s="260" t="str">
        <f>$T$25</f>
        <v/>
      </c>
      <c r="G2" s="260" t="str">
        <f>$R$28</f>
        <v/>
      </c>
      <c r="H2" s="260" t="str">
        <f>$T$46</f>
        <v/>
      </c>
      <c r="I2" s="260" t="str">
        <f>$R$49</f>
        <v/>
      </c>
      <c r="J2" s="260" t="str">
        <f>$R$52</f>
        <v/>
      </c>
      <c r="K2" s="260" t="str">
        <f>$T$54</f>
        <v/>
      </c>
      <c r="L2" s="261"/>
      <c r="M2" s="255"/>
      <c r="N2" s="255" t="str">
        <f>IF(N18="","",SUM($N$18+$P$22+$P$25+$N$28+$P$46+$N$49+$N$52+$P$54))</f>
        <v/>
      </c>
      <c r="O2" s="255" t="s">
        <v>96</v>
      </c>
      <c r="P2" s="255" t="str">
        <f>IF(N18="","",SUM($P$18+$N$22+$N$25+$P$28+$N$46+$P$49+$P$52+$N$54))</f>
        <v/>
      </c>
      <c r="Q2" s="255"/>
      <c r="R2" s="255" t="str">
        <f>IF(R18="","",SUM($U$18+$V$22+$V$25+$U$28+$V$46+$U$49+$U$52+$V$54))</f>
        <v/>
      </c>
      <c r="S2" s="255" t="s">
        <v>96</v>
      </c>
      <c r="T2" s="255" t="str">
        <f>IF(R18="","",SUM($V$18+$U$22+$U$25+$V$28+$U$46+$V$49+$V$52+$U$54))</f>
        <v/>
      </c>
    </row>
    <row r="3" spans="1:23" s="253" customFormat="1" x14ac:dyDescent="0.2">
      <c r="A3" s="256" t="s">
        <v>109</v>
      </c>
      <c r="B3" s="257"/>
      <c r="C3" s="3" t="s">
        <v>822</v>
      </c>
      <c r="D3" s="258" t="str">
        <f>$T$18</f>
        <v/>
      </c>
      <c r="E3" s="259" t="str">
        <f>$R$21</f>
        <v/>
      </c>
      <c r="F3" s="260" t="str">
        <f>$R$24</f>
        <v/>
      </c>
      <c r="G3" s="260" t="str">
        <f>$T$31</f>
        <v/>
      </c>
      <c r="H3" s="260" t="str">
        <f>$R$43</f>
        <v/>
      </c>
      <c r="I3" s="260" t="str">
        <f>$T$48</f>
        <v/>
      </c>
      <c r="J3" s="260" t="str">
        <f>$T$51</f>
        <v/>
      </c>
      <c r="K3" s="260" t="str">
        <f>$R$54</f>
        <v/>
      </c>
      <c r="L3" s="261"/>
      <c r="M3" s="255"/>
      <c r="N3" s="255" t="str">
        <f>IF(N18="","",SUM($P$18+$N$21+$N$24+$P$31+$N$43+$P$48+$P$51+$N$54))</f>
        <v/>
      </c>
      <c r="O3" s="255" t="s">
        <v>96</v>
      </c>
      <c r="P3" s="255" t="str">
        <f>IF(N18="","",SUM($N$18+$P$21+$P$24+$N$31+$P$43+$N$48+$N$51+$P$54))</f>
        <v/>
      </c>
      <c r="Q3" s="255"/>
      <c r="R3" s="255" t="str">
        <f>IF(R18="","",SUM($V$18+$U$21+$U$24+$V$31+$U$43+$V$48+$V$51+$U$54))</f>
        <v/>
      </c>
      <c r="S3" s="255" t="s">
        <v>96</v>
      </c>
      <c r="T3" s="255" t="str">
        <f>IF(R18="","",SUM($U$18+$V$21+$V$24+$U$31+$V$43+$U$48+$U$51+$V$54))</f>
        <v/>
      </c>
    </row>
    <row r="4" spans="1:23" s="253" customFormat="1" x14ac:dyDescent="0.2">
      <c r="A4" s="256"/>
      <c r="B4" s="257"/>
      <c r="C4" s="3" t="s">
        <v>823</v>
      </c>
      <c r="D4" s="258" t="str">
        <f>$R$19</f>
        <v/>
      </c>
      <c r="E4" s="259" t="str">
        <f>$T$21</f>
        <v/>
      </c>
      <c r="F4" s="260" t="str">
        <f>$T$28</f>
        <v/>
      </c>
      <c r="G4" s="260" t="str">
        <f>$R$30</f>
        <v/>
      </c>
      <c r="H4" s="260" t="str">
        <f>$T$42</f>
        <v/>
      </c>
      <c r="I4" s="260" t="str">
        <f>$R$46</f>
        <v/>
      </c>
      <c r="J4" s="260" t="str">
        <f>$R$51</f>
        <v/>
      </c>
      <c r="K4" s="260" t="str">
        <f>$T$55</f>
        <v/>
      </c>
      <c r="L4" s="261"/>
      <c r="M4" s="255"/>
      <c r="N4" s="255" t="str">
        <f>IF(N18="","",SUM($N$19+$P$21+$P$28+$N$30+$P$42+$N$46+$N$51+$P$55))</f>
        <v/>
      </c>
      <c r="O4" s="255" t="s">
        <v>96</v>
      </c>
      <c r="P4" s="255" t="str">
        <f>IF(N18="","",SUM($P$19+$N$21+$N$28+$P$30+$N$42+$P$46+$P$51+$N$55))</f>
        <v/>
      </c>
      <c r="Q4" s="254"/>
      <c r="R4" s="255" t="str">
        <f>IF(R18="","",SUM($U$19+$V$21+$V$28+$U$30+$V$42+$U$46+$U$51+$V$55))</f>
        <v/>
      </c>
      <c r="S4" s="255" t="s">
        <v>96</v>
      </c>
      <c r="T4" s="255" t="str">
        <f>IF(R18="","",SUM($V$19+$U$21+$U$28+$V$30+$U$42+$V$46+$V$51+$U$55))</f>
        <v/>
      </c>
    </row>
    <row r="5" spans="1:23" s="253" customFormat="1" x14ac:dyDescent="0.2">
      <c r="A5" s="256"/>
      <c r="B5" s="257"/>
      <c r="C5" s="7" t="s">
        <v>824</v>
      </c>
      <c r="D5" s="258" t="str">
        <f>$T$19</f>
        <v/>
      </c>
      <c r="E5" s="259" t="str">
        <f>$R$25</f>
        <v/>
      </c>
      <c r="F5" s="260" t="str">
        <f>$T$27</f>
        <v/>
      </c>
      <c r="G5" s="260" t="str">
        <f>$R$31</f>
        <v/>
      </c>
      <c r="H5" s="260" t="str">
        <f>$T$43</f>
        <v/>
      </c>
      <c r="I5" s="260" t="str">
        <f>$R$45</f>
        <v/>
      </c>
      <c r="J5" s="260" t="str">
        <f>$T$49</f>
        <v/>
      </c>
      <c r="K5" s="260" t="str">
        <f>$R$55</f>
        <v/>
      </c>
      <c r="L5" s="261"/>
      <c r="M5" s="255"/>
      <c r="N5" s="255" t="str">
        <f>IF(N18="","",SUM($P$19+$N$25+$P$27+$N$31+$P$43+$N$45+$P$49+$N$55))</f>
        <v/>
      </c>
      <c r="O5" s="255" t="s">
        <v>96</v>
      </c>
      <c r="P5" s="255" t="str">
        <f>IF(N18="","",SUM($N$19+$P$25+$N$27+$P$31+$N$43+$P$45+$N$49+$P$55))</f>
        <v/>
      </c>
      <c r="Q5" s="254"/>
      <c r="R5" s="255" t="str">
        <f>IF(R18="","",SUM($V$19+$U$25+$V$27+$U$31+$V$43+$U$45+$V$49+$U$55))</f>
        <v/>
      </c>
      <c r="S5" s="255" t="s">
        <v>96</v>
      </c>
      <c r="T5" s="255" t="str">
        <f>IF(R18="","",SUM($U$19+$V$25+$U$27+$V$31+$U$43+$V$45+$U$49+$V$55))</f>
        <v/>
      </c>
    </row>
    <row r="6" spans="1:23" s="253" customFormat="1" x14ac:dyDescent="0.2">
      <c r="A6" s="256"/>
      <c r="B6" s="257"/>
      <c r="C6" s="3" t="s">
        <v>825</v>
      </c>
      <c r="D6" s="258" t="str">
        <f>$R$22</f>
        <v/>
      </c>
      <c r="E6" s="259" t="str">
        <f>$T$24</f>
        <v/>
      </c>
      <c r="F6" s="260" t="str">
        <f>$R$27</f>
        <v/>
      </c>
      <c r="G6" s="260" t="str">
        <f>$T$30</f>
        <v/>
      </c>
      <c r="H6" s="260" t="str">
        <f>$R$42</f>
        <v/>
      </c>
      <c r="I6" s="260" t="str">
        <f>$T$45</f>
        <v/>
      </c>
      <c r="J6" s="260" t="str">
        <f>$R$48</f>
        <v/>
      </c>
      <c r="K6" s="260" t="str">
        <f>$T$52</f>
        <v/>
      </c>
      <c r="L6" s="261"/>
      <c r="M6" s="255"/>
      <c r="N6" s="255" t="str">
        <f>IF(N18="","",SUM($N$22+$P$24+$N$27+$P$30+$N$42+$P$45+$N$48+$P$52))</f>
        <v/>
      </c>
      <c r="O6" s="255" t="s">
        <v>96</v>
      </c>
      <c r="P6" s="255" t="str">
        <f>IF(N18="","",SUM($P$22+$N$24+$P$27+$N$30+$P$42+$N$45+$P$48+$N$52))</f>
        <v/>
      </c>
      <c r="Q6" s="254"/>
      <c r="R6" s="255" t="str">
        <f>IF(R18="","",SUM($U$22+$V$24+$U$27+$V$30+$U$42+$V$45+$U$48+$V$52))</f>
        <v/>
      </c>
      <c r="S6" s="255" t="s">
        <v>96</v>
      </c>
      <c r="T6" s="255" t="str">
        <f>IF(R18="","",SUM($V$22+$U$24+$V$27+$U$30+$V$42+$U$45+$V$48+$U$52))</f>
        <v/>
      </c>
    </row>
    <row r="7" spans="1:23" s="253" customFormat="1" x14ac:dyDescent="0.2">
      <c r="A7" s="256"/>
      <c r="B7" s="257"/>
      <c r="C7" s="245"/>
      <c r="D7" s="262"/>
      <c r="E7" s="122"/>
      <c r="F7" s="261"/>
      <c r="G7" s="261"/>
      <c r="H7" s="261"/>
      <c r="I7" s="261"/>
      <c r="J7" s="261"/>
      <c r="K7" s="261"/>
      <c r="L7" s="261"/>
      <c r="M7" s="261"/>
      <c r="N7" s="255">
        <f>SUM(N2:N6)</f>
        <v>0</v>
      </c>
      <c r="O7" s="255" t="s">
        <v>96</v>
      </c>
      <c r="P7" s="255">
        <f>SUM(P2:P6)</f>
        <v>0</v>
      </c>
      <c r="Q7" s="263"/>
      <c r="R7" s="255">
        <f>SUM(R2:R6)</f>
        <v>0</v>
      </c>
      <c r="S7" s="255" t="s">
        <v>96</v>
      </c>
      <c r="T7" s="255">
        <f>SUM(T2:T6)</f>
        <v>0</v>
      </c>
    </row>
    <row r="8" spans="1:23" s="13" customFormat="1" x14ac:dyDescent="0.2">
      <c r="A8" s="152" t="s">
        <v>83</v>
      </c>
      <c r="B8" s="107"/>
      <c r="C8" s="245"/>
      <c r="V8" s="6"/>
      <c r="W8" s="6"/>
    </row>
    <row r="9" spans="1:23" s="13" customFormat="1" x14ac:dyDescent="0.2">
      <c r="A9" s="152" t="s">
        <v>84</v>
      </c>
      <c r="B9" s="107"/>
      <c r="C9" s="246"/>
      <c r="E9" s="247"/>
      <c r="F9" s="247"/>
      <c r="G9" s="247"/>
      <c r="H9" s="247"/>
      <c r="I9" s="247"/>
      <c r="J9" s="247"/>
      <c r="K9" s="247"/>
      <c r="L9" s="247"/>
      <c r="M9" s="247"/>
      <c r="O9" s="6"/>
      <c r="P9" s="6"/>
      <c r="Q9" s="6"/>
      <c r="R9" s="6"/>
      <c r="S9" s="6"/>
      <c r="T9" s="6"/>
      <c r="U9" s="6"/>
      <c r="V9" s="6"/>
      <c r="W9" s="6"/>
    </row>
    <row r="10" spans="1:23" s="13" customFormat="1" x14ac:dyDescent="0.2">
      <c r="A10" s="152" t="s">
        <v>85</v>
      </c>
      <c r="B10" s="107"/>
      <c r="O10" s="6"/>
      <c r="P10" s="6"/>
      <c r="Q10" s="6"/>
      <c r="R10" s="6"/>
      <c r="S10" s="6"/>
      <c r="T10" s="6"/>
      <c r="U10" s="6"/>
      <c r="V10" s="6"/>
      <c r="W10" s="6"/>
    </row>
    <row r="11" spans="1:23" s="13" customFormat="1" x14ac:dyDescent="0.2">
      <c r="A11" s="152" t="s">
        <v>86</v>
      </c>
      <c r="B11" s="107"/>
      <c r="C11" s="13" t="s">
        <v>831</v>
      </c>
      <c r="O11" s="6"/>
      <c r="P11" s="6"/>
      <c r="Q11" s="6"/>
      <c r="R11" s="6"/>
      <c r="S11" s="6"/>
      <c r="T11" s="6"/>
      <c r="U11" s="6"/>
      <c r="V11" s="6"/>
      <c r="W11" s="6"/>
    </row>
    <row r="12" spans="1:23" s="13" customFormat="1" x14ac:dyDescent="0.2">
      <c r="A12" s="152" t="s">
        <v>827</v>
      </c>
      <c r="B12" s="107"/>
      <c r="C12" s="137"/>
      <c r="O12" s="6"/>
      <c r="P12" s="6"/>
      <c r="Q12" s="6"/>
      <c r="R12" s="6"/>
      <c r="S12" s="6"/>
      <c r="T12" s="6"/>
      <c r="U12" s="6"/>
      <c r="V12" s="6"/>
      <c r="W12" s="6"/>
    </row>
    <row r="13" spans="1:23" s="13" customFormat="1" x14ac:dyDescent="0.2">
      <c r="A13" s="152" t="s">
        <v>828</v>
      </c>
      <c r="B13" s="107"/>
      <c r="O13" s="6"/>
      <c r="P13" s="6"/>
      <c r="Q13" s="6"/>
      <c r="R13" s="6"/>
      <c r="S13" s="6"/>
      <c r="T13" s="6"/>
      <c r="U13" s="6"/>
      <c r="V13" s="6"/>
      <c r="W13" s="6"/>
    </row>
    <row r="14" spans="1:23" s="13" customFormat="1" x14ac:dyDescent="0.2">
      <c r="A14" s="152" t="s">
        <v>87</v>
      </c>
      <c r="B14" s="107"/>
      <c r="O14" s="6"/>
      <c r="P14" s="6"/>
      <c r="Q14" s="6"/>
      <c r="R14" s="6"/>
      <c r="S14" s="6"/>
      <c r="T14" s="6"/>
      <c r="U14" s="6"/>
      <c r="V14" s="6"/>
      <c r="W14" s="6"/>
    </row>
    <row r="15" spans="1:23" s="253" customFormat="1" x14ac:dyDescent="0.2">
      <c r="A15" s="256"/>
      <c r="B15" s="257"/>
      <c r="N15" s="254"/>
      <c r="O15" s="254"/>
      <c r="P15" s="254"/>
      <c r="Q15" s="254"/>
      <c r="R15" s="254"/>
      <c r="S15" s="254"/>
      <c r="T15" s="254"/>
    </row>
    <row r="16" spans="1:23" s="266" customFormat="1" x14ac:dyDescent="0.2">
      <c r="A16" s="264" t="s">
        <v>88</v>
      </c>
      <c r="B16" s="265" t="s">
        <v>89</v>
      </c>
      <c r="C16" s="254" t="s">
        <v>90</v>
      </c>
      <c r="D16" s="254"/>
      <c r="E16" s="253" t="s">
        <v>91</v>
      </c>
      <c r="F16" s="254"/>
      <c r="G16" s="254"/>
      <c r="H16" s="254"/>
      <c r="I16" s="254"/>
      <c r="J16" s="254"/>
      <c r="K16" s="254"/>
      <c r="L16" s="254"/>
      <c r="M16" s="254" t="s">
        <v>92</v>
      </c>
      <c r="N16" s="121"/>
      <c r="O16" s="254" t="s">
        <v>93</v>
      </c>
      <c r="P16" s="254"/>
      <c r="Q16" s="254"/>
      <c r="R16" s="254"/>
      <c r="S16" s="254" t="s">
        <v>94</v>
      </c>
      <c r="T16" s="254"/>
    </row>
    <row r="17" spans="1:22" s="266" customFormat="1" x14ac:dyDescent="0.2">
      <c r="A17" s="264"/>
      <c r="B17" s="265"/>
      <c r="C17" s="254"/>
      <c r="D17" s="254"/>
      <c r="E17" s="253"/>
      <c r="F17" s="254"/>
      <c r="G17" s="254"/>
      <c r="H17" s="254"/>
      <c r="I17" s="254"/>
      <c r="J17" s="254"/>
      <c r="K17" s="254"/>
      <c r="L17" s="254"/>
      <c r="M17" s="254"/>
      <c r="N17" s="254"/>
      <c r="O17" s="254"/>
      <c r="P17" s="254"/>
      <c r="Q17" s="254"/>
      <c r="R17" s="254"/>
      <c r="S17" s="254"/>
      <c r="T17" s="254"/>
    </row>
    <row r="18" spans="1:22" s="121" customFormat="1" x14ac:dyDescent="0.2">
      <c r="A18" s="264" t="str">
        <f>T($C$10)</f>
        <v/>
      </c>
      <c r="B18" s="267">
        <v>1</v>
      </c>
      <c r="C18" s="268" t="str">
        <f>T(C2)</f>
        <v>a</v>
      </c>
      <c r="D18" s="268" t="s">
        <v>95</v>
      </c>
      <c r="E18" s="268" t="str">
        <f>T(C3)</f>
        <v>b</v>
      </c>
      <c r="F18" s="268"/>
      <c r="G18" s="268"/>
      <c r="H18" s="268"/>
      <c r="I18" s="268"/>
      <c r="J18" s="268"/>
      <c r="K18" s="268"/>
      <c r="L18" s="268"/>
      <c r="M18" s="268" t="str">
        <f>T(C6)</f>
        <v>e</v>
      </c>
      <c r="N18" s="255"/>
      <c r="O18" s="255" t="s">
        <v>96</v>
      </c>
      <c r="P18" s="255"/>
      <c r="Q18" s="255"/>
      <c r="R18" s="269" t="str">
        <f>IF(N18="","",IF(N18=P18,"1",IF(N18&gt;P18,"2","0")))</f>
        <v/>
      </c>
      <c r="S18" s="255" t="s">
        <v>96</v>
      </c>
      <c r="T18" s="269" t="str">
        <f>IF(P18="","",IF(P18=N18,"1",IF(P18&gt;N18,"2","0")))</f>
        <v/>
      </c>
      <c r="U18" s="11" t="str">
        <f>IF(R18="","0",R18)</f>
        <v>0</v>
      </c>
      <c r="V18" s="11" t="str">
        <f>IF(T18="","0",T18)</f>
        <v>0</v>
      </c>
    </row>
    <row r="19" spans="1:22" s="121" customFormat="1" x14ac:dyDescent="0.2">
      <c r="A19" s="264"/>
      <c r="B19" s="255">
        <v>2</v>
      </c>
      <c r="C19" s="268" t="str">
        <f>T(C4)</f>
        <v>c</v>
      </c>
      <c r="D19" s="268" t="s">
        <v>95</v>
      </c>
      <c r="E19" s="268" t="str">
        <f>T(C5)</f>
        <v>d</v>
      </c>
      <c r="F19" s="268"/>
      <c r="G19" s="268"/>
      <c r="H19" s="268"/>
      <c r="I19" s="268"/>
      <c r="J19" s="268"/>
      <c r="K19" s="268"/>
      <c r="L19" s="268"/>
      <c r="M19" s="268" t="str">
        <f>T(C6)</f>
        <v>e</v>
      </c>
      <c r="N19" s="255"/>
      <c r="O19" s="255" t="s">
        <v>96</v>
      </c>
      <c r="P19" s="255"/>
      <c r="Q19" s="255"/>
      <c r="R19" s="269" t="str">
        <f>IF(N19="","",IF(N19=P19,"1",IF(N19&gt;P19,"2","0")))</f>
        <v/>
      </c>
      <c r="S19" s="255" t="s">
        <v>96</v>
      </c>
      <c r="T19" s="269" t="str">
        <f>IF(P19="","",IF(P19=N19,"1",IF(P19&gt;N19,"2","0")))</f>
        <v/>
      </c>
      <c r="U19" s="11" t="str">
        <f t="shared" ref="U19:U55" si="0">IF(R19="","0",R19)</f>
        <v>0</v>
      </c>
      <c r="V19" s="11" t="str">
        <f t="shared" ref="V19:V55" si="1">IF(T19="","0",T19)</f>
        <v>0</v>
      </c>
    </row>
    <row r="20" spans="1:22" s="121" customFormat="1" x14ac:dyDescent="0.2">
      <c r="A20" s="264"/>
      <c r="C20" s="268"/>
      <c r="D20" s="268"/>
      <c r="E20" s="268"/>
      <c r="F20" s="268"/>
      <c r="G20" s="268"/>
      <c r="H20" s="268"/>
      <c r="I20" s="268"/>
      <c r="J20" s="268"/>
      <c r="K20" s="268"/>
      <c r="L20" s="268"/>
      <c r="M20" s="268"/>
      <c r="N20" s="255"/>
      <c r="O20" s="255"/>
      <c r="P20" s="255"/>
      <c r="Q20" s="255"/>
      <c r="R20" s="255"/>
      <c r="S20" s="255"/>
      <c r="T20" s="255"/>
      <c r="U20" s="11" t="str">
        <f t="shared" si="0"/>
        <v>0</v>
      </c>
      <c r="V20" s="11" t="str">
        <f t="shared" si="1"/>
        <v>0</v>
      </c>
    </row>
    <row r="21" spans="1:22" s="121" customFormat="1" x14ac:dyDescent="0.2">
      <c r="A21" s="264"/>
      <c r="B21" s="267">
        <v>1</v>
      </c>
      <c r="C21" s="268" t="str">
        <f>T(C3)</f>
        <v>b</v>
      </c>
      <c r="D21" s="268" t="s">
        <v>95</v>
      </c>
      <c r="E21" s="268" t="str">
        <f>T(C4)</f>
        <v>c</v>
      </c>
      <c r="F21" s="268"/>
      <c r="G21" s="268"/>
      <c r="H21" s="268"/>
      <c r="I21" s="268"/>
      <c r="J21" s="268"/>
      <c r="K21" s="268"/>
      <c r="L21" s="268"/>
      <c r="M21" s="268" t="str">
        <f>T(C5)</f>
        <v>d</v>
      </c>
      <c r="N21" s="255"/>
      <c r="O21" s="255" t="s">
        <v>96</v>
      </c>
      <c r="P21" s="255"/>
      <c r="Q21" s="255"/>
      <c r="R21" s="269" t="str">
        <f>IF(N21="","",IF(N21=P21,"1",IF(N21&gt;P21,"2","0")))</f>
        <v/>
      </c>
      <c r="S21" s="255" t="s">
        <v>96</v>
      </c>
      <c r="T21" s="269" t="str">
        <f>IF(P21="","",IF(P21=N21,"1",IF(P21&gt;N21,"2","0")))</f>
        <v/>
      </c>
      <c r="U21" s="11" t="str">
        <f t="shared" si="0"/>
        <v>0</v>
      </c>
      <c r="V21" s="11" t="str">
        <f t="shared" si="1"/>
        <v>0</v>
      </c>
    </row>
    <row r="22" spans="1:22" s="121" customFormat="1" x14ac:dyDescent="0.2">
      <c r="A22" s="264"/>
      <c r="B22" s="267">
        <v>2</v>
      </c>
      <c r="C22" s="268" t="str">
        <f>T(C6)</f>
        <v>e</v>
      </c>
      <c r="D22" s="268" t="s">
        <v>95</v>
      </c>
      <c r="E22" s="268" t="str">
        <f>T(C2)</f>
        <v>a</v>
      </c>
      <c r="F22" s="268"/>
      <c r="G22" s="268"/>
      <c r="H22" s="268"/>
      <c r="I22" s="268"/>
      <c r="J22" s="268"/>
      <c r="K22" s="268"/>
      <c r="L22" s="268"/>
      <c r="M22" s="268" t="str">
        <f>T(C5)</f>
        <v>d</v>
      </c>
      <c r="N22" s="255"/>
      <c r="O22" s="255" t="s">
        <v>96</v>
      </c>
      <c r="P22" s="255"/>
      <c r="Q22" s="255"/>
      <c r="R22" s="269" t="str">
        <f>IF(N22="","",IF(N22=P22,"1",IF(N22&gt;P22,"2","0")))</f>
        <v/>
      </c>
      <c r="S22" s="255" t="s">
        <v>96</v>
      </c>
      <c r="T22" s="269" t="str">
        <f>IF(P22="","",IF(P22=N22,"1",IF(P22&gt;N22,"2","0")))</f>
        <v/>
      </c>
      <c r="U22" s="11" t="str">
        <f t="shared" si="0"/>
        <v>0</v>
      </c>
      <c r="V22" s="11" t="str">
        <f t="shared" si="1"/>
        <v>0</v>
      </c>
    </row>
    <row r="23" spans="1:22" s="121" customFormat="1" x14ac:dyDescent="0.2">
      <c r="A23" s="264" t="s">
        <v>830</v>
      </c>
      <c r="B23" s="267"/>
      <c r="C23" s="270"/>
      <c r="D23" s="270"/>
      <c r="E23" s="270"/>
      <c r="F23" s="270"/>
      <c r="G23" s="270"/>
      <c r="H23" s="270"/>
      <c r="I23" s="270"/>
      <c r="J23" s="270"/>
      <c r="K23" s="270"/>
      <c r="L23" s="270"/>
      <c r="M23" s="268"/>
      <c r="N23" s="255"/>
      <c r="O23" s="255"/>
      <c r="P23" s="255"/>
      <c r="Q23" s="255"/>
      <c r="R23" s="255"/>
      <c r="S23" s="255"/>
      <c r="T23" s="255"/>
      <c r="U23" s="11" t="str">
        <f t="shared" si="0"/>
        <v>0</v>
      </c>
      <c r="V23" s="11" t="str">
        <f t="shared" si="1"/>
        <v>0</v>
      </c>
    </row>
    <row r="24" spans="1:22" s="255" customFormat="1" x14ac:dyDescent="0.2">
      <c r="A24" s="264"/>
      <c r="B24" s="255">
        <v>1</v>
      </c>
      <c r="C24" s="268" t="str">
        <f>T(C3)</f>
        <v>b</v>
      </c>
      <c r="D24" s="268" t="s">
        <v>95</v>
      </c>
      <c r="E24" s="268" t="str">
        <f>T(C6)</f>
        <v>e</v>
      </c>
      <c r="F24" s="268"/>
      <c r="G24" s="268"/>
      <c r="H24" s="268"/>
      <c r="I24" s="268"/>
      <c r="J24" s="268"/>
      <c r="K24" s="268"/>
      <c r="L24" s="268"/>
      <c r="M24" s="268" t="str">
        <f>T(C4)</f>
        <v>c</v>
      </c>
      <c r="O24" s="255" t="s">
        <v>96</v>
      </c>
      <c r="R24" s="269" t="str">
        <f>IF(N24="","",IF(N24=P24,"1",IF(N24&gt;P24,"2","0")))</f>
        <v/>
      </c>
      <c r="S24" s="255" t="s">
        <v>96</v>
      </c>
      <c r="T24" s="269" t="str">
        <f>IF(P24="","",IF(P24=N24,"1",IF(P24&gt;N24,"2","0")))</f>
        <v/>
      </c>
      <c r="U24" s="11" t="str">
        <f t="shared" si="0"/>
        <v>0</v>
      </c>
      <c r="V24" s="11" t="str">
        <f t="shared" si="1"/>
        <v>0</v>
      </c>
    </row>
    <row r="25" spans="1:22" s="121" customFormat="1" x14ac:dyDescent="0.2">
      <c r="A25" s="264"/>
      <c r="B25" s="267">
        <v>2</v>
      </c>
      <c r="C25" s="268" t="str">
        <f>T(C5)</f>
        <v>d</v>
      </c>
      <c r="D25" s="268" t="s">
        <v>95</v>
      </c>
      <c r="E25" s="268" t="str">
        <f>T(C2)</f>
        <v>a</v>
      </c>
      <c r="F25" s="268"/>
      <c r="G25" s="268"/>
      <c r="H25" s="268"/>
      <c r="I25" s="268"/>
      <c r="J25" s="268"/>
      <c r="K25" s="268"/>
      <c r="L25" s="268"/>
      <c r="M25" s="268" t="str">
        <f>T(C4)</f>
        <v>c</v>
      </c>
      <c r="N25" s="255"/>
      <c r="O25" s="255" t="s">
        <v>96</v>
      </c>
      <c r="P25" s="255"/>
      <c r="Q25" s="255"/>
      <c r="R25" s="269" t="str">
        <f>IF(N25="","",IF(N25=P25,"1",IF(N25&gt;P25,"2","0")))</f>
        <v/>
      </c>
      <c r="S25" s="255" t="s">
        <v>96</v>
      </c>
      <c r="T25" s="269" t="str">
        <f>IF(P25="","",IF(P25=N25,"1",IF(P25&gt;N25,"2","0")))</f>
        <v/>
      </c>
      <c r="U25" s="11" t="str">
        <f t="shared" si="0"/>
        <v>0</v>
      </c>
      <c r="V25" s="11" t="str">
        <f t="shared" si="1"/>
        <v>0</v>
      </c>
    </row>
    <row r="26" spans="1:22" s="121" customFormat="1" x14ac:dyDescent="0.2">
      <c r="A26" s="264"/>
      <c r="B26" s="267"/>
      <c r="C26" s="268"/>
      <c r="D26" s="268"/>
      <c r="E26" s="268"/>
      <c r="F26" s="268"/>
      <c r="G26" s="268"/>
      <c r="H26" s="268"/>
      <c r="I26" s="268"/>
      <c r="J26" s="268"/>
      <c r="K26" s="268"/>
      <c r="L26" s="268"/>
      <c r="M26" s="268"/>
      <c r="N26" s="255"/>
      <c r="O26" s="255"/>
      <c r="P26" s="255"/>
      <c r="Q26" s="255"/>
      <c r="R26" s="255"/>
      <c r="S26" s="255"/>
      <c r="T26" s="255"/>
      <c r="U26" s="11" t="str">
        <f t="shared" si="0"/>
        <v>0</v>
      </c>
      <c r="V26" s="11" t="str">
        <f t="shared" si="1"/>
        <v>0</v>
      </c>
    </row>
    <row r="27" spans="1:22" s="121" customFormat="1" x14ac:dyDescent="0.2">
      <c r="A27" s="264"/>
      <c r="B27" s="267">
        <v>1</v>
      </c>
      <c r="C27" s="268" t="str">
        <f>T(C6)</f>
        <v>e</v>
      </c>
      <c r="D27" s="268" t="s">
        <v>95</v>
      </c>
      <c r="E27" s="268" t="str">
        <f>T(C5)</f>
        <v>d</v>
      </c>
      <c r="F27" s="268"/>
      <c r="G27" s="268"/>
      <c r="H27" s="268"/>
      <c r="I27" s="268"/>
      <c r="J27" s="268"/>
      <c r="K27" s="268"/>
      <c r="L27" s="268"/>
      <c r="M27" s="268" t="str">
        <f>T(C3)</f>
        <v>b</v>
      </c>
      <c r="N27" s="255"/>
      <c r="O27" s="255" t="s">
        <v>96</v>
      </c>
      <c r="P27" s="255"/>
      <c r="Q27" s="255"/>
      <c r="R27" s="269" t="str">
        <f>IF(N27="","",IF(N27=P27,"1",IF(N27&gt;P27,"2","0")))</f>
        <v/>
      </c>
      <c r="S27" s="255" t="s">
        <v>96</v>
      </c>
      <c r="T27" s="269" t="str">
        <f>IF(P27="","",IF(P27=N27,"1",IF(P27&gt;N27,"2","0")))</f>
        <v/>
      </c>
      <c r="U27" s="11" t="str">
        <f t="shared" si="0"/>
        <v>0</v>
      </c>
      <c r="V27" s="11" t="str">
        <f t="shared" si="1"/>
        <v>0</v>
      </c>
    </row>
    <row r="28" spans="1:22" s="121" customFormat="1" x14ac:dyDescent="0.2">
      <c r="A28" s="264"/>
      <c r="B28" s="267">
        <v>2</v>
      </c>
      <c r="C28" s="268" t="str">
        <f>T(C2)</f>
        <v>a</v>
      </c>
      <c r="D28" s="268" t="s">
        <v>95</v>
      </c>
      <c r="E28" s="268" t="str">
        <f>T(C4)</f>
        <v>c</v>
      </c>
      <c r="F28" s="268"/>
      <c r="G28" s="268"/>
      <c r="H28" s="268"/>
      <c r="I28" s="268"/>
      <c r="J28" s="268"/>
      <c r="K28" s="268"/>
      <c r="L28" s="268"/>
      <c r="M28" s="268" t="str">
        <f>T(C3)</f>
        <v>b</v>
      </c>
      <c r="N28" s="255"/>
      <c r="O28" s="255" t="s">
        <v>96</v>
      </c>
      <c r="P28" s="255"/>
      <c r="Q28" s="255"/>
      <c r="R28" s="269" t="str">
        <f>IF(N28="","",IF(N28=P28,"1",IF(N28&gt;P28,"2","0")))</f>
        <v/>
      </c>
      <c r="S28" s="255" t="s">
        <v>96</v>
      </c>
      <c r="T28" s="269" t="str">
        <f>IF(P28="","",IF(P28=N28,"1",IF(P28&gt;N28,"2","0")))</f>
        <v/>
      </c>
      <c r="U28" s="11" t="str">
        <f t="shared" si="0"/>
        <v>0</v>
      </c>
      <c r="V28" s="11" t="str">
        <f t="shared" si="1"/>
        <v>0</v>
      </c>
    </row>
    <row r="29" spans="1:22" s="255" customFormat="1" x14ac:dyDescent="0.2">
      <c r="A29" s="264" t="s">
        <v>830</v>
      </c>
      <c r="B29" s="121"/>
      <c r="C29" s="268"/>
      <c r="D29" s="268"/>
      <c r="E29" s="268"/>
      <c r="F29" s="268"/>
      <c r="G29" s="268"/>
      <c r="H29" s="268"/>
      <c r="I29" s="268"/>
      <c r="J29" s="268"/>
      <c r="K29" s="268"/>
      <c r="L29" s="268"/>
      <c r="M29" s="268"/>
      <c r="U29" s="11" t="str">
        <f t="shared" si="0"/>
        <v>0</v>
      </c>
      <c r="V29" s="11" t="str">
        <f t="shared" si="1"/>
        <v>0</v>
      </c>
    </row>
    <row r="30" spans="1:22" s="121" customFormat="1" x14ac:dyDescent="0.2">
      <c r="A30" s="264"/>
      <c r="B30" s="267">
        <v>1</v>
      </c>
      <c r="C30" s="268" t="str">
        <f>T(C4)</f>
        <v>c</v>
      </c>
      <c r="D30" s="268" t="s">
        <v>95</v>
      </c>
      <c r="E30" s="268" t="str">
        <f>T(C6)</f>
        <v>e</v>
      </c>
      <c r="F30" s="268"/>
      <c r="G30" s="268"/>
      <c r="H30" s="268"/>
      <c r="I30" s="268"/>
      <c r="J30" s="268"/>
      <c r="K30" s="268"/>
      <c r="L30" s="268"/>
      <c r="M30" s="268" t="str">
        <f>T(C2)</f>
        <v>a</v>
      </c>
      <c r="N30" s="255"/>
      <c r="O30" s="255" t="s">
        <v>96</v>
      </c>
      <c r="P30" s="255"/>
      <c r="Q30" s="255"/>
      <c r="R30" s="269" t="str">
        <f>IF(N30="","",IF(N30=P30,"1",IF(N30&gt;P30,"2","0")))</f>
        <v/>
      </c>
      <c r="S30" s="255" t="s">
        <v>96</v>
      </c>
      <c r="T30" s="269" t="str">
        <f>IF(P30="","",IF(P30=N30,"1",IF(P30&gt;N30,"2","0")))</f>
        <v/>
      </c>
      <c r="U30" s="11" t="str">
        <f t="shared" si="0"/>
        <v>0</v>
      </c>
      <c r="V30" s="11" t="str">
        <f t="shared" si="1"/>
        <v>0</v>
      </c>
    </row>
    <row r="31" spans="1:22" s="121" customFormat="1" x14ac:dyDescent="0.2">
      <c r="B31" s="267">
        <v>2</v>
      </c>
      <c r="C31" s="268" t="str">
        <f>T(C5)</f>
        <v>d</v>
      </c>
      <c r="D31" s="268" t="s">
        <v>95</v>
      </c>
      <c r="E31" s="268" t="str">
        <f>T(C3)</f>
        <v>b</v>
      </c>
      <c r="F31" s="268"/>
      <c r="G31" s="268"/>
      <c r="H31" s="268"/>
      <c r="I31" s="268"/>
      <c r="J31" s="268"/>
      <c r="K31" s="268"/>
      <c r="L31" s="268"/>
      <c r="M31" s="268" t="str">
        <f>T(C2)</f>
        <v>a</v>
      </c>
      <c r="N31" s="255"/>
      <c r="O31" s="255" t="s">
        <v>96</v>
      </c>
      <c r="P31" s="255"/>
      <c r="Q31" s="255"/>
      <c r="R31" s="269" t="str">
        <f>IF(N31="","",IF(N31=P31,"1",IF(N31&gt;P31,"2","0")))</f>
        <v/>
      </c>
      <c r="S31" s="255" t="s">
        <v>96</v>
      </c>
      <c r="T31" s="269" t="str">
        <f>IF(P31="","",IF(P31=N31,"1",IF(P31&gt;N31,"2","0")))</f>
        <v/>
      </c>
      <c r="U31" s="11" t="str">
        <f t="shared" si="0"/>
        <v>0</v>
      </c>
      <c r="V31" s="11" t="str">
        <f t="shared" si="1"/>
        <v>0</v>
      </c>
    </row>
    <row r="32" spans="1:22" s="121" customFormat="1" x14ac:dyDescent="0.2">
      <c r="E32" s="268"/>
      <c r="U32" s="11" t="str">
        <f t="shared" si="0"/>
        <v>0</v>
      </c>
      <c r="V32" s="11" t="str">
        <f t="shared" si="1"/>
        <v>0</v>
      </c>
    </row>
    <row r="33" spans="1:22" s="121" customFormat="1" x14ac:dyDescent="0.2">
      <c r="A33" s="264"/>
      <c r="B33" s="267"/>
      <c r="C33" s="268"/>
      <c r="D33" s="268"/>
      <c r="E33" s="268"/>
      <c r="F33" s="268"/>
      <c r="G33" s="268"/>
      <c r="H33" s="268"/>
      <c r="I33" s="268"/>
      <c r="J33" s="268"/>
      <c r="K33" s="268"/>
      <c r="L33" s="268"/>
      <c r="M33" s="268"/>
      <c r="N33" s="255"/>
      <c r="O33" s="255"/>
      <c r="P33" s="255"/>
      <c r="Q33" s="255"/>
      <c r="R33" s="269"/>
      <c r="S33" s="255"/>
      <c r="T33" s="269"/>
      <c r="U33" s="11" t="str">
        <f t="shared" si="0"/>
        <v>0</v>
      </c>
      <c r="V33" s="11" t="str">
        <f t="shared" si="1"/>
        <v>0</v>
      </c>
    </row>
    <row r="34" spans="1:22" s="253" customFormat="1" x14ac:dyDescent="0.2">
      <c r="A34" s="256" t="s">
        <v>83</v>
      </c>
      <c r="B34" s="257"/>
      <c r="C34" s="245"/>
      <c r="D34" s="245"/>
      <c r="N34" s="254"/>
      <c r="O34" s="254"/>
      <c r="P34" s="254"/>
      <c r="Q34" s="254"/>
      <c r="R34" s="254"/>
      <c r="S34" s="254"/>
      <c r="T34" s="254"/>
      <c r="U34" s="11" t="str">
        <f t="shared" si="0"/>
        <v>0</v>
      </c>
      <c r="V34" s="11" t="str">
        <f t="shared" si="1"/>
        <v>0</v>
      </c>
    </row>
    <row r="35" spans="1:22" s="253" customFormat="1" x14ac:dyDescent="0.2">
      <c r="A35" s="256" t="s">
        <v>84</v>
      </c>
      <c r="B35" s="257"/>
      <c r="C35" s="246"/>
      <c r="E35" s="271"/>
      <c r="F35" s="271"/>
      <c r="G35" s="271"/>
      <c r="H35" s="271"/>
      <c r="I35" s="271"/>
      <c r="J35" s="271"/>
      <c r="K35" s="271"/>
      <c r="L35" s="271"/>
      <c r="N35" s="254"/>
      <c r="O35" s="254"/>
      <c r="P35" s="254"/>
      <c r="Q35" s="254"/>
      <c r="R35" s="254"/>
      <c r="S35" s="254"/>
      <c r="T35" s="254"/>
      <c r="U35" s="11" t="str">
        <f t="shared" si="0"/>
        <v>0</v>
      </c>
      <c r="V35" s="11" t="str">
        <f t="shared" si="1"/>
        <v>0</v>
      </c>
    </row>
    <row r="36" spans="1:22" s="253" customFormat="1" x14ac:dyDescent="0.2">
      <c r="A36" s="256" t="s">
        <v>85</v>
      </c>
      <c r="B36" s="257"/>
      <c r="D36" s="253" t="s">
        <v>837</v>
      </c>
      <c r="N36" s="254"/>
      <c r="O36" s="254"/>
      <c r="P36" s="254"/>
      <c r="Q36" s="254"/>
      <c r="R36" s="254"/>
      <c r="S36" s="254"/>
      <c r="T36" s="254"/>
      <c r="U36" s="11" t="str">
        <f t="shared" si="0"/>
        <v>0</v>
      </c>
      <c r="V36" s="11" t="str">
        <f t="shared" si="1"/>
        <v>0</v>
      </c>
    </row>
    <row r="37" spans="1:22" s="253" customFormat="1" x14ac:dyDescent="0.2">
      <c r="A37" s="256" t="s">
        <v>827</v>
      </c>
      <c r="B37" s="257"/>
      <c r="C37" s="137"/>
      <c r="N37" s="254"/>
      <c r="O37" s="254"/>
      <c r="P37" s="254"/>
      <c r="Q37" s="254"/>
      <c r="R37" s="254"/>
      <c r="S37" s="254"/>
      <c r="T37" s="254"/>
      <c r="U37" s="11" t="str">
        <f t="shared" si="0"/>
        <v>0</v>
      </c>
      <c r="V37" s="11" t="str">
        <f t="shared" si="1"/>
        <v>0</v>
      </c>
    </row>
    <row r="38" spans="1:22" s="253" customFormat="1" x14ac:dyDescent="0.2">
      <c r="A38" s="256" t="s">
        <v>87</v>
      </c>
      <c r="B38" s="257"/>
      <c r="N38" s="254"/>
      <c r="O38" s="254"/>
      <c r="P38" s="254"/>
      <c r="Q38" s="254"/>
      <c r="R38" s="254"/>
      <c r="S38" s="254"/>
      <c r="T38" s="254"/>
      <c r="U38" s="11" t="str">
        <f t="shared" si="0"/>
        <v>0</v>
      </c>
      <c r="V38" s="11" t="str">
        <f t="shared" si="1"/>
        <v>0</v>
      </c>
    </row>
    <row r="39" spans="1:22" s="253" customFormat="1" x14ac:dyDescent="0.2">
      <c r="A39" s="256"/>
      <c r="B39" s="257"/>
      <c r="N39" s="254"/>
      <c r="O39" s="254"/>
      <c r="P39" s="254"/>
      <c r="Q39" s="254"/>
      <c r="R39" s="254"/>
      <c r="S39" s="254"/>
      <c r="T39" s="254"/>
      <c r="U39" s="11" t="str">
        <f t="shared" si="0"/>
        <v>0</v>
      </c>
      <c r="V39" s="11" t="str">
        <f t="shared" si="1"/>
        <v>0</v>
      </c>
    </row>
    <row r="40" spans="1:22" s="266" customFormat="1" x14ac:dyDescent="0.2">
      <c r="A40" s="264" t="s">
        <v>88</v>
      </c>
      <c r="B40" s="265" t="s">
        <v>89</v>
      </c>
      <c r="C40" s="254" t="s">
        <v>90</v>
      </c>
      <c r="D40" s="254"/>
      <c r="E40" s="253" t="s">
        <v>91</v>
      </c>
      <c r="F40" s="254"/>
      <c r="G40" s="254"/>
      <c r="H40" s="254"/>
      <c r="I40" s="254"/>
      <c r="J40" s="254"/>
      <c r="K40" s="254"/>
      <c r="L40" s="254"/>
      <c r="M40" s="254" t="s">
        <v>92</v>
      </c>
      <c r="N40" s="121"/>
      <c r="O40" s="254" t="s">
        <v>93</v>
      </c>
      <c r="P40" s="254"/>
      <c r="Q40" s="254"/>
      <c r="R40" s="254"/>
      <c r="S40" s="254" t="s">
        <v>94</v>
      </c>
      <c r="T40" s="254"/>
      <c r="U40" s="11" t="str">
        <f t="shared" si="0"/>
        <v>0</v>
      </c>
      <c r="V40" s="11" t="str">
        <f t="shared" si="1"/>
        <v>0</v>
      </c>
    </row>
    <row r="41" spans="1:22" s="266" customFormat="1" x14ac:dyDescent="0.2">
      <c r="A41" s="264"/>
      <c r="B41" s="265"/>
      <c r="C41" s="254"/>
      <c r="D41" s="254"/>
      <c r="E41" s="253"/>
      <c r="F41" s="254"/>
      <c r="G41" s="254"/>
      <c r="H41" s="254"/>
      <c r="I41" s="254"/>
      <c r="J41" s="254"/>
      <c r="K41" s="254"/>
      <c r="L41" s="254"/>
      <c r="M41" s="254"/>
      <c r="N41" s="254"/>
      <c r="O41" s="254"/>
      <c r="P41" s="254"/>
      <c r="Q41" s="254"/>
      <c r="R41" s="254"/>
      <c r="S41" s="254"/>
      <c r="T41" s="254"/>
      <c r="U41" s="11" t="str">
        <f t="shared" si="0"/>
        <v>0</v>
      </c>
      <c r="V41" s="11" t="str">
        <f t="shared" si="1"/>
        <v>0</v>
      </c>
    </row>
    <row r="42" spans="1:22" s="121" customFormat="1" x14ac:dyDescent="0.2">
      <c r="A42" s="264">
        <f>C36</f>
        <v>0</v>
      </c>
      <c r="B42" s="267">
        <v>1</v>
      </c>
      <c r="C42" s="268" t="str">
        <f>T(C6)</f>
        <v>e</v>
      </c>
      <c r="D42" s="268" t="s">
        <v>95</v>
      </c>
      <c r="E42" s="268" t="str">
        <f>T(C4)</f>
        <v>c</v>
      </c>
      <c r="F42" s="268"/>
      <c r="G42" s="268"/>
      <c r="H42" s="268"/>
      <c r="I42" s="268"/>
      <c r="J42" s="268"/>
      <c r="K42" s="268"/>
      <c r="L42" s="268"/>
      <c r="M42" s="268" t="str">
        <f>T(C2)</f>
        <v>a</v>
      </c>
      <c r="N42" s="255"/>
      <c r="O42" s="255" t="s">
        <v>96</v>
      </c>
      <c r="P42" s="255"/>
      <c r="Q42" s="255"/>
      <c r="R42" s="269" t="str">
        <f>IF(N42="","",IF(N42=P42,"1",IF(N42&gt;P42,"2","0")))</f>
        <v/>
      </c>
      <c r="S42" s="255" t="s">
        <v>96</v>
      </c>
      <c r="T42" s="269" t="str">
        <f>IF(P42="","",IF(P42=N42,"1",IF(P42&gt;N42,"2","0")))</f>
        <v/>
      </c>
      <c r="U42" s="11" t="str">
        <f t="shared" si="0"/>
        <v>0</v>
      </c>
      <c r="V42" s="11" t="str">
        <f t="shared" si="1"/>
        <v>0</v>
      </c>
    </row>
    <row r="43" spans="1:22" s="121" customFormat="1" x14ac:dyDescent="0.2">
      <c r="A43" s="264"/>
      <c r="B43" s="255">
        <v>2</v>
      </c>
      <c r="C43" s="268" t="str">
        <f>T(C3)</f>
        <v>b</v>
      </c>
      <c r="D43" s="268" t="s">
        <v>95</v>
      </c>
      <c r="E43" s="268" t="str">
        <f>T(C5)</f>
        <v>d</v>
      </c>
      <c r="F43" s="268"/>
      <c r="G43" s="268"/>
      <c r="H43" s="268"/>
      <c r="I43" s="268"/>
      <c r="J43" s="268"/>
      <c r="K43" s="268"/>
      <c r="L43" s="268"/>
      <c r="M43" s="268" t="str">
        <f>T(C2)</f>
        <v>a</v>
      </c>
      <c r="N43" s="255"/>
      <c r="O43" s="255" t="s">
        <v>96</v>
      </c>
      <c r="P43" s="255"/>
      <c r="Q43" s="255"/>
      <c r="R43" s="269" t="str">
        <f>IF(N43="","",IF(N43=P43,"1",IF(N43&gt;P43,"2","0")))</f>
        <v/>
      </c>
      <c r="S43" s="255" t="s">
        <v>96</v>
      </c>
      <c r="T43" s="269" t="str">
        <f>IF(P43="","",IF(P43=N43,"1",IF(P43&gt;N43,"2","0")))</f>
        <v/>
      </c>
      <c r="U43" s="11" t="str">
        <f t="shared" si="0"/>
        <v>0</v>
      </c>
      <c r="V43" s="11" t="str">
        <f t="shared" si="1"/>
        <v>0</v>
      </c>
    </row>
    <row r="44" spans="1:22" s="121" customFormat="1" x14ac:dyDescent="0.2">
      <c r="A44" s="264"/>
      <c r="C44" s="268"/>
      <c r="D44" s="268"/>
      <c r="E44" s="268"/>
      <c r="F44" s="268"/>
      <c r="G44" s="268"/>
      <c r="H44" s="268"/>
      <c r="I44" s="268"/>
      <c r="J44" s="268"/>
      <c r="K44" s="268"/>
      <c r="L44" s="268"/>
      <c r="M44" s="268"/>
      <c r="N44" s="255"/>
      <c r="O44" s="255"/>
      <c r="P44" s="255"/>
      <c r="Q44" s="255"/>
      <c r="R44" s="255"/>
      <c r="S44" s="255"/>
      <c r="T44" s="255"/>
      <c r="U44" s="11" t="str">
        <f t="shared" si="0"/>
        <v>0</v>
      </c>
      <c r="V44" s="11" t="str">
        <f t="shared" si="1"/>
        <v>0</v>
      </c>
    </row>
    <row r="45" spans="1:22" s="121" customFormat="1" x14ac:dyDescent="0.2">
      <c r="A45" s="264"/>
      <c r="B45" s="267">
        <v>1</v>
      </c>
      <c r="C45" s="268" t="str">
        <f>T(C5)</f>
        <v>d</v>
      </c>
      <c r="D45" s="268" t="s">
        <v>95</v>
      </c>
      <c r="E45" s="268" t="str">
        <f>T(C6)</f>
        <v>e</v>
      </c>
      <c r="F45" s="268"/>
      <c r="G45" s="268"/>
      <c r="H45" s="268"/>
      <c r="I45" s="268"/>
      <c r="J45" s="268"/>
      <c r="K45" s="268"/>
      <c r="L45" s="268"/>
      <c r="M45" s="268" t="str">
        <f>T(C3)</f>
        <v>b</v>
      </c>
      <c r="N45" s="255"/>
      <c r="O45" s="255" t="s">
        <v>96</v>
      </c>
      <c r="P45" s="255"/>
      <c r="Q45" s="255"/>
      <c r="R45" s="269" t="str">
        <f>IF(N45="","",IF(N45=P45,"1",IF(N45&gt;P45,"2","0")))</f>
        <v/>
      </c>
      <c r="S45" s="255" t="s">
        <v>96</v>
      </c>
      <c r="T45" s="269" t="str">
        <f>IF(P45="","",IF(P45=N45,"1",IF(P45&gt;N45,"2","0")))</f>
        <v/>
      </c>
      <c r="U45" s="11" t="str">
        <f t="shared" si="0"/>
        <v>0</v>
      </c>
      <c r="V45" s="11" t="str">
        <f t="shared" si="1"/>
        <v>0</v>
      </c>
    </row>
    <row r="46" spans="1:22" s="121" customFormat="1" x14ac:dyDescent="0.2">
      <c r="A46" s="264"/>
      <c r="B46" s="267">
        <v>2</v>
      </c>
      <c r="C46" s="268" t="str">
        <f>T(C4)</f>
        <v>c</v>
      </c>
      <c r="D46" s="268" t="s">
        <v>95</v>
      </c>
      <c r="E46" s="268" t="str">
        <f>T(C2)</f>
        <v>a</v>
      </c>
      <c r="F46" s="268"/>
      <c r="G46" s="268"/>
      <c r="H46" s="268"/>
      <c r="I46" s="268"/>
      <c r="J46" s="268"/>
      <c r="K46" s="268"/>
      <c r="L46" s="268"/>
      <c r="M46" s="268" t="str">
        <f>T(C3)</f>
        <v>b</v>
      </c>
      <c r="N46" s="255"/>
      <c r="O46" s="255" t="s">
        <v>96</v>
      </c>
      <c r="P46" s="255"/>
      <c r="Q46" s="255"/>
      <c r="R46" s="269" t="str">
        <f>IF(N46="","",IF(N46=P46,"1",IF(N46&gt;P46,"2","0")))</f>
        <v/>
      </c>
      <c r="S46" s="255" t="s">
        <v>96</v>
      </c>
      <c r="T46" s="269" t="str">
        <f>IF(P46="","",IF(P46=N46,"1",IF(P46&gt;N46,"2","0")))</f>
        <v/>
      </c>
      <c r="U46" s="11" t="str">
        <f t="shared" si="0"/>
        <v>0</v>
      </c>
      <c r="V46" s="11" t="str">
        <f t="shared" si="1"/>
        <v>0</v>
      </c>
    </row>
    <row r="47" spans="1:22" s="121" customFormat="1" x14ac:dyDescent="0.2">
      <c r="A47" s="264" t="s">
        <v>479</v>
      </c>
      <c r="B47" s="267"/>
      <c r="C47" s="270"/>
      <c r="D47" s="270"/>
      <c r="E47" s="270"/>
      <c r="F47" s="270"/>
      <c r="G47" s="270"/>
      <c r="H47" s="270"/>
      <c r="I47" s="270"/>
      <c r="J47" s="270"/>
      <c r="K47" s="270"/>
      <c r="L47" s="270"/>
      <c r="M47" s="268"/>
      <c r="N47" s="255"/>
      <c r="O47" s="255"/>
      <c r="P47" s="255"/>
      <c r="Q47" s="255"/>
      <c r="R47" s="255"/>
      <c r="S47" s="255"/>
      <c r="T47" s="255"/>
      <c r="U47" s="11" t="str">
        <f t="shared" si="0"/>
        <v>0</v>
      </c>
      <c r="V47" s="11" t="str">
        <f t="shared" si="1"/>
        <v>0</v>
      </c>
    </row>
    <row r="48" spans="1:22" s="255" customFormat="1" x14ac:dyDescent="0.2">
      <c r="A48" s="264"/>
      <c r="B48" s="255">
        <v>1</v>
      </c>
      <c r="C48" s="268" t="str">
        <f>T(C6)</f>
        <v>e</v>
      </c>
      <c r="D48" s="268" t="s">
        <v>95</v>
      </c>
      <c r="E48" s="268" t="str">
        <f>T(C3)</f>
        <v>b</v>
      </c>
      <c r="F48" s="268"/>
      <c r="G48" s="268"/>
      <c r="H48" s="268"/>
      <c r="I48" s="268"/>
      <c r="J48" s="268"/>
      <c r="K48" s="268"/>
      <c r="L48" s="268"/>
      <c r="M48" s="268" t="str">
        <f>T(C4)</f>
        <v>c</v>
      </c>
      <c r="O48" s="255" t="s">
        <v>96</v>
      </c>
      <c r="R48" s="269" t="str">
        <f>IF(N48="","",IF(N48=P48,"1",IF(N48&gt;P48,"2","0")))</f>
        <v/>
      </c>
      <c r="S48" s="255" t="s">
        <v>96</v>
      </c>
      <c r="T48" s="269" t="str">
        <f>IF(P48="","",IF(P48=N48,"1",IF(P48&gt;N48,"2","0")))</f>
        <v/>
      </c>
      <c r="U48" s="11" t="str">
        <f t="shared" si="0"/>
        <v>0</v>
      </c>
      <c r="V48" s="11" t="str">
        <f t="shared" si="1"/>
        <v>0</v>
      </c>
    </row>
    <row r="49" spans="1:22" s="121" customFormat="1" x14ac:dyDescent="0.2">
      <c r="A49" s="264"/>
      <c r="B49" s="267">
        <v>2</v>
      </c>
      <c r="C49" s="268" t="str">
        <f>T(C2)</f>
        <v>a</v>
      </c>
      <c r="D49" s="268" t="s">
        <v>95</v>
      </c>
      <c r="E49" s="268" t="str">
        <f>T(C5)</f>
        <v>d</v>
      </c>
      <c r="F49" s="268"/>
      <c r="G49" s="268"/>
      <c r="H49" s="268"/>
      <c r="I49" s="268"/>
      <c r="J49" s="268"/>
      <c r="K49" s="268"/>
      <c r="L49" s="268"/>
      <c r="M49" s="268" t="str">
        <f>T(C4)</f>
        <v>c</v>
      </c>
      <c r="N49" s="255"/>
      <c r="O49" s="255" t="s">
        <v>96</v>
      </c>
      <c r="P49" s="255"/>
      <c r="Q49" s="255"/>
      <c r="R49" s="269" t="str">
        <f>IF(N49="","",IF(N49=P49,"1",IF(N49&gt;P49,"2","0")))</f>
        <v/>
      </c>
      <c r="S49" s="255" t="s">
        <v>96</v>
      </c>
      <c r="T49" s="269" t="str">
        <f>IF(P49="","",IF(P49=N49,"1",IF(P49&gt;N49,"2","0")))</f>
        <v/>
      </c>
      <c r="U49" s="11" t="str">
        <f t="shared" si="0"/>
        <v>0</v>
      </c>
      <c r="V49" s="11" t="str">
        <f t="shared" si="1"/>
        <v>0</v>
      </c>
    </row>
    <row r="50" spans="1:22" s="121" customFormat="1" x14ac:dyDescent="0.2">
      <c r="A50" s="264"/>
      <c r="B50" s="267"/>
      <c r="C50" s="268"/>
      <c r="D50" s="268"/>
      <c r="E50" s="268"/>
      <c r="F50" s="268"/>
      <c r="G50" s="268"/>
      <c r="H50" s="268"/>
      <c r="I50" s="268"/>
      <c r="J50" s="268"/>
      <c r="K50" s="268"/>
      <c r="L50" s="268"/>
      <c r="M50" s="268"/>
      <c r="N50" s="255"/>
      <c r="O50" s="255"/>
      <c r="P50" s="255"/>
      <c r="Q50" s="255"/>
      <c r="R50" s="255"/>
      <c r="S50" s="255"/>
      <c r="T50" s="255"/>
      <c r="U50" s="11" t="str">
        <f t="shared" si="0"/>
        <v>0</v>
      </c>
      <c r="V50" s="11" t="str">
        <f t="shared" si="1"/>
        <v>0</v>
      </c>
    </row>
    <row r="51" spans="1:22" s="121" customFormat="1" x14ac:dyDescent="0.2">
      <c r="A51" s="264"/>
      <c r="B51" s="267">
        <v>1</v>
      </c>
      <c r="C51" s="268" t="str">
        <f>T(C4)</f>
        <v>c</v>
      </c>
      <c r="D51" s="268" t="s">
        <v>95</v>
      </c>
      <c r="E51" s="268" t="str">
        <f>T(C3)</f>
        <v>b</v>
      </c>
      <c r="F51" s="268"/>
      <c r="G51" s="268"/>
      <c r="H51" s="268"/>
      <c r="I51" s="268"/>
      <c r="J51" s="268"/>
      <c r="K51" s="268"/>
      <c r="L51" s="268"/>
      <c r="M51" s="268" t="str">
        <f>T(C5)</f>
        <v>d</v>
      </c>
      <c r="N51" s="255"/>
      <c r="O51" s="255" t="s">
        <v>96</v>
      </c>
      <c r="P51" s="255"/>
      <c r="Q51" s="255"/>
      <c r="R51" s="269" t="str">
        <f>IF(N51="","",IF(N51=P51,"1",IF(N51&gt;P51,"2","0")))</f>
        <v/>
      </c>
      <c r="S51" s="255" t="s">
        <v>96</v>
      </c>
      <c r="T51" s="269" t="str">
        <f>IF(P51="","",IF(P51=N51,"1",IF(P51&gt;N51,"2","0")))</f>
        <v/>
      </c>
      <c r="U51" s="11" t="str">
        <f t="shared" si="0"/>
        <v>0</v>
      </c>
      <c r="V51" s="11" t="str">
        <f t="shared" si="1"/>
        <v>0</v>
      </c>
    </row>
    <row r="52" spans="1:22" s="121" customFormat="1" x14ac:dyDescent="0.2">
      <c r="A52" s="264"/>
      <c r="B52" s="267">
        <v>2</v>
      </c>
      <c r="C52" s="268" t="str">
        <f>T(C2)</f>
        <v>a</v>
      </c>
      <c r="D52" s="268" t="s">
        <v>95</v>
      </c>
      <c r="E52" s="268" t="str">
        <f>T(C6)</f>
        <v>e</v>
      </c>
      <c r="F52" s="268"/>
      <c r="G52" s="268"/>
      <c r="H52" s="268"/>
      <c r="I52" s="268"/>
      <c r="J52" s="268"/>
      <c r="K52" s="268"/>
      <c r="L52" s="268"/>
      <c r="M52" s="268" t="str">
        <f>T(C5)</f>
        <v>d</v>
      </c>
      <c r="N52" s="255"/>
      <c r="O52" s="255" t="s">
        <v>96</v>
      </c>
      <c r="P52" s="255"/>
      <c r="Q52" s="255"/>
      <c r="R52" s="269" t="str">
        <f>IF(N52="","",IF(N52=P52,"1",IF(N52&gt;P52,"2","0")))</f>
        <v/>
      </c>
      <c r="S52" s="255" t="s">
        <v>96</v>
      </c>
      <c r="T52" s="269" t="str">
        <f>IF(P52="","",IF(P52=N52,"1",IF(P52&gt;N52,"2","0")))</f>
        <v/>
      </c>
      <c r="U52" s="11" t="str">
        <f t="shared" si="0"/>
        <v>0</v>
      </c>
      <c r="V52" s="11" t="str">
        <f t="shared" si="1"/>
        <v>0</v>
      </c>
    </row>
    <row r="53" spans="1:22" s="255" customFormat="1" x14ac:dyDescent="0.2">
      <c r="A53" s="264" t="s">
        <v>479</v>
      </c>
      <c r="B53" s="121"/>
      <c r="C53" s="268"/>
      <c r="D53" s="268"/>
      <c r="E53" s="268"/>
      <c r="F53" s="268"/>
      <c r="G53" s="268"/>
      <c r="H53" s="268"/>
      <c r="I53" s="268"/>
      <c r="J53" s="268"/>
      <c r="K53" s="268"/>
      <c r="L53" s="268"/>
      <c r="M53" s="268"/>
      <c r="U53" s="11" t="str">
        <f t="shared" si="0"/>
        <v>0</v>
      </c>
      <c r="V53" s="11" t="str">
        <f t="shared" si="1"/>
        <v>0</v>
      </c>
    </row>
    <row r="54" spans="1:22" s="121" customFormat="1" x14ac:dyDescent="0.2">
      <c r="A54" s="264"/>
      <c r="B54" s="267">
        <v>1</v>
      </c>
      <c r="C54" s="268" t="str">
        <f>T(C3)</f>
        <v>b</v>
      </c>
      <c r="D54" s="268" t="s">
        <v>95</v>
      </c>
      <c r="E54" s="268" t="str">
        <f>T(C2)</f>
        <v>a</v>
      </c>
      <c r="F54" s="268"/>
      <c r="G54" s="268"/>
      <c r="H54" s="268"/>
      <c r="I54" s="268"/>
      <c r="J54" s="268"/>
      <c r="K54" s="268"/>
      <c r="L54" s="268"/>
      <c r="M54" s="268" t="str">
        <f>T(C6)</f>
        <v>e</v>
      </c>
      <c r="N54" s="255"/>
      <c r="O54" s="255" t="s">
        <v>96</v>
      </c>
      <c r="P54" s="255"/>
      <c r="Q54" s="255"/>
      <c r="R54" s="269" t="str">
        <f>IF(N54="","",IF(N54=P54,"1",IF(N54&gt;P54,"2","0")))</f>
        <v/>
      </c>
      <c r="S54" s="255" t="s">
        <v>96</v>
      </c>
      <c r="T54" s="269" t="str">
        <f>IF(P54="","",IF(P54=N54,"1",IF(P54&gt;N54,"2","0")))</f>
        <v/>
      </c>
      <c r="U54" s="11" t="str">
        <f t="shared" si="0"/>
        <v>0</v>
      </c>
      <c r="V54" s="11" t="str">
        <f t="shared" si="1"/>
        <v>0</v>
      </c>
    </row>
    <row r="55" spans="1:22" s="121" customFormat="1" x14ac:dyDescent="0.2">
      <c r="B55" s="267">
        <v>2</v>
      </c>
      <c r="C55" s="268" t="str">
        <f>T(C5)</f>
        <v>d</v>
      </c>
      <c r="D55" s="268" t="s">
        <v>95</v>
      </c>
      <c r="E55" s="268" t="str">
        <f>T(C4)</f>
        <v>c</v>
      </c>
      <c r="F55" s="268"/>
      <c r="G55" s="268"/>
      <c r="H55" s="268"/>
      <c r="I55" s="268"/>
      <c r="J55" s="268"/>
      <c r="K55" s="268"/>
      <c r="L55" s="268"/>
      <c r="M55" s="268" t="str">
        <f>T(C6)</f>
        <v>e</v>
      </c>
      <c r="N55" s="255"/>
      <c r="O55" s="255" t="s">
        <v>96</v>
      </c>
      <c r="P55" s="255"/>
      <c r="Q55" s="255"/>
      <c r="R55" s="269" t="str">
        <f>IF(N55="","",IF(N55=P55,"1",IF(N55&gt;P55,"2","0")))</f>
        <v/>
      </c>
      <c r="S55" s="255" t="s">
        <v>96</v>
      </c>
      <c r="T55" s="269" t="str">
        <f>IF(P55="","",IF(P55=N55,"1",IF(P55&gt;N55,"2","0")))</f>
        <v/>
      </c>
      <c r="U55" s="11" t="str">
        <f t="shared" si="0"/>
        <v>0</v>
      </c>
      <c r="V55" s="11" t="str">
        <f t="shared" si="1"/>
        <v>0</v>
      </c>
    </row>
    <row r="56" spans="1:22" s="121" customFormat="1" x14ac:dyDescent="0.2">
      <c r="E56" s="268"/>
    </row>
    <row r="57" spans="1:22" x14ac:dyDescent="0.2">
      <c r="N57"/>
      <c r="O57"/>
      <c r="P57"/>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57"/>
  <sheetViews>
    <sheetView workbookViewId="0">
      <selection activeCell="AA48" sqref="AA48"/>
    </sheetView>
  </sheetViews>
  <sheetFormatPr baseColWidth="10" defaultRowHeight="12.75" x14ac:dyDescent="0.2"/>
  <cols>
    <col min="1" max="1" width="7.5703125" style="251" customWidth="1"/>
    <col min="2" max="2" width="6.5703125" style="252" customWidth="1"/>
    <col min="3" max="3" width="18.28515625" style="70" customWidth="1"/>
    <col min="4" max="4" width="2.5703125" style="70" customWidth="1"/>
    <col min="5" max="5" width="2.5703125" style="71" customWidth="1"/>
    <col min="6" max="12" width="2.5703125" style="70" customWidth="1"/>
    <col min="13" max="13" width="18.28515625" style="70" customWidth="1"/>
    <col min="14" max="14" width="4.42578125" style="70" customWidth="1"/>
    <col min="15" max="15" width="1.140625" style="70" customWidth="1"/>
    <col min="16" max="16" width="4.5703125" style="70" customWidth="1"/>
    <col min="17" max="17" width="1.7109375" style="70" customWidth="1"/>
    <col min="18" max="18" width="2.85546875" style="70" customWidth="1"/>
    <col min="19" max="19" width="0.85546875" style="70" customWidth="1"/>
    <col min="20" max="20" width="3" style="70" customWidth="1"/>
    <col min="21" max="22" width="11.42578125" style="69" hidden="1" customWidth="1"/>
    <col min="23" max="16384" width="11.42578125" style="69"/>
  </cols>
  <sheetData>
    <row r="1" spans="1:23" x14ac:dyDescent="0.2">
      <c r="D1" s="253"/>
      <c r="E1" s="253"/>
      <c r="F1" s="253"/>
      <c r="G1" s="253"/>
      <c r="H1" s="253"/>
      <c r="I1" s="253"/>
      <c r="J1" s="253"/>
      <c r="K1" s="253"/>
      <c r="L1" s="253"/>
      <c r="M1" s="121"/>
      <c r="N1" s="254"/>
      <c r="O1" s="254" t="s">
        <v>67</v>
      </c>
      <c r="P1" s="254"/>
      <c r="Q1" s="255"/>
      <c r="R1" s="254"/>
      <c r="S1" s="254" t="s">
        <v>94</v>
      </c>
      <c r="T1" s="254"/>
    </row>
    <row r="2" spans="1:23" s="253" customFormat="1" x14ac:dyDescent="0.2">
      <c r="A2" s="256" t="s">
        <v>110</v>
      </c>
      <c r="B2" s="257"/>
      <c r="C2" s="3" t="s">
        <v>821</v>
      </c>
      <c r="D2" s="258" t="str">
        <f>$R$18</f>
        <v/>
      </c>
      <c r="E2" s="259" t="str">
        <f>$T$22</f>
        <v/>
      </c>
      <c r="F2" s="260" t="str">
        <f>$T$25</f>
        <v/>
      </c>
      <c r="G2" s="260" t="str">
        <f>$R$28</f>
        <v/>
      </c>
      <c r="H2" s="260" t="str">
        <f>$T$46</f>
        <v/>
      </c>
      <c r="I2" s="260" t="str">
        <f>$R$49</f>
        <v/>
      </c>
      <c r="J2" s="260" t="str">
        <f>$R$52</f>
        <v/>
      </c>
      <c r="K2" s="260" t="str">
        <f>$T$54</f>
        <v/>
      </c>
      <c r="L2" s="261"/>
      <c r="M2" s="255"/>
      <c r="N2" s="255" t="str">
        <f>IF(N18="","",SUM($N$18+$P$22+$P$25+$N$28+$P$46+$N$49+$N$52+$P$54))</f>
        <v/>
      </c>
      <c r="O2" s="255" t="s">
        <v>96</v>
      </c>
      <c r="P2" s="255" t="str">
        <f>IF(N18="","",SUM($P$18+$N$22+$N$25+$P$28+$N$46+$P$49+$P$52+$N$54))</f>
        <v/>
      </c>
      <c r="Q2" s="255"/>
      <c r="R2" s="255" t="str">
        <f>IF(R18="","",SUM($U$18+$V$22+$V$25+$U$28+$V$46+$U$49+$U$52+$V$54))</f>
        <v/>
      </c>
      <c r="S2" s="255" t="s">
        <v>96</v>
      </c>
      <c r="T2" s="255" t="str">
        <f>IF(R18="","",SUM($V$18+$U$22+$U$25+$V$28+$U$46+$V$49+$V$52+$U$54))</f>
        <v/>
      </c>
    </row>
    <row r="3" spans="1:23" s="253" customFormat="1" x14ac:dyDescent="0.2">
      <c r="A3" s="256" t="s">
        <v>109</v>
      </c>
      <c r="B3" s="257"/>
      <c r="C3" s="3" t="s">
        <v>822</v>
      </c>
      <c r="D3" s="258" t="str">
        <f>$T$18</f>
        <v/>
      </c>
      <c r="E3" s="259" t="str">
        <f>$R$21</f>
        <v/>
      </c>
      <c r="F3" s="260" t="str">
        <f>$R$24</f>
        <v/>
      </c>
      <c r="G3" s="260" t="str">
        <f>$T$31</f>
        <v/>
      </c>
      <c r="H3" s="260" t="str">
        <f>$R$43</f>
        <v/>
      </c>
      <c r="I3" s="260" t="str">
        <f>$T$48</f>
        <v/>
      </c>
      <c r="J3" s="260" t="str">
        <f>$T$51</f>
        <v/>
      </c>
      <c r="K3" s="260" t="str">
        <f>$R$54</f>
        <v/>
      </c>
      <c r="L3" s="261"/>
      <c r="M3" s="255"/>
      <c r="N3" s="255" t="str">
        <f>IF(N18="","",SUM($P$18+$N$21+$N$24+$P$31+$N$43+$P$48+$P$51+$N$54))</f>
        <v/>
      </c>
      <c r="O3" s="255" t="s">
        <v>96</v>
      </c>
      <c r="P3" s="255" t="str">
        <f>IF(N18="","",SUM($N$18+$P$21+$P$24+$N$31+$P$43+$N$48+$N$51+$P$54))</f>
        <v/>
      </c>
      <c r="Q3" s="255"/>
      <c r="R3" s="255" t="str">
        <f>IF(R18="","",SUM($V$18+$U$21+$U$24+$V$31+$U$43+$V$48+$V$51+$U$54))</f>
        <v/>
      </c>
      <c r="S3" s="255" t="s">
        <v>96</v>
      </c>
      <c r="T3" s="255" t="str">
        <f>IF(R18="","",SUM($U$18+$V$21+$V$24+$U$31+$V$43+$U$48+$U$51+$V$54))</f>
        <v/>
      </c>
    </row>
    <row r="4" spans="1:23" s="253" customFormat="1" x14ac:dyDescent="0.2">
      <c r="A4" s="256"/>
      <c r="B4" s="257"/>
      <c r="C4" s="3" t="s">
        <v>823</v>
      </c>
      <c r="D4" s="258" t="str">
        <f>$R$19</f>
        <v/>
      </c>
      <c r="E4" s="259" t="str">
        <f>$T$21</f>
        <v/>
      </c>
      <c r="F4" s="260" t="str">
        <f>$T$28</f>
        <v/>
      </c>
      <c r="G4" s="260" t="str">
        <f>$R$30</f>
        <v/>
      </c>
      <c r="H4" s="260" t="str">
        <f>$T$42</f>
        <v/>
      </c>
      <c r="I4" s="260" t="str">
        <f>$R$46</f>
        <v/>
      </c>
      <c r="J4" s="260" t="str">
        <f>$R$51</f>
        <v/>
      </c>
      <c r="K4" s="260" t="str">
        <f>$T$55</f>
        <v/>
      </c>
      <c r="L4" s="261"/>
      <c r="M4" s="255"/>
      <c r="N4" s="255" t="str">
        <f>IF(N18="","",SUM($N$19+$P$21+$P$28+$N$30+$P$42+$N$46+$N$51+$P$55))</f>
        <v/>
      </c>
      <c r="O4" s="255" t="s">
        <v>96</v>
      </c>
      <c r="P4" s="255" t="str">
        <f>IF(N18="","",SUM($P$19+$N$21+$N$28+$P$30+$N$42+$P$46+$P$51+$N$55))</f>
        <v/>
      </c>
      <c r="Q4" s="254"/>
      <c r="R4" s="255" t="str">
        <f>IF(R18="","",SUM($U$19+$V$21+$V$28+$U$30+$V$42+$U$46+$U$51+$V$55))</f>
        <v/>
      </c>
      <c r="S4" s="255" t="s">
        <v>96</v>
      </c>
      <c r="T4" s="255" t="str">
        <f>IF(R18="","",SUM($V$19+$U$21+$U$28+$V$30+$U$42+$V$46+$V$51+$U$55))</f>
        <v/>
      </c>
    </row>
    <row r="5" spans="1:23" s="253" customFormat="1" x14ac:dyDescent="0.2">
      <c r="A5" s="256"/>
      <c r="B5" s="257"/>
      <c r="C5" s="7" t="s">
        <v>824</v>
      </c>
      <c r="D5" s="258" t="str">
        <f>$T$19</f>
        <v/>
      </c>
      <c r="E5" s="259" t="str">
        <f>$R$25</f>
        <v/>
      </c>
      <c r="F5" s="260" t="str">
        <f>$T$27</f>
        <v/>
      </c>
      <c r="G5" s="260" t="str">
        <f>$R$31</f>
        <v/>
      </c>
      <c r="H5" s="260" t="str">
        <f>$T$43</f>
        <v/>
      </c>
      <c r="I5" s="260" t="str">
        <f>$R$45</f>
        <v/>
      </c>
      <c r="J5" s="260" t="str">
        <f>$T$49</f>
        <v/>
      </c>
      <c r="K5" s="260" t="str">
        <f>$R$55</f>
        <v/>
      </c>
      <c r="L5" s="261"/>
      <c r="M5" s="255"/>
      <c r="N5" s="255" t="str">
        <f>IF(N18="","",SUM($P$19+$N$25+$P$27+$N$31+$P$43+$N$45+$P$49+$N$55))</f>
        <v/>
      </c>
      <c r="O5" s="255" t="s">
        <v>96</v>
      </c>
      <c r="P5" s="255" t="str">
        <f>IF(N18="","",SUM($N$19+$P$25+$N$27+$P$31+$N$43+$P$45+$N$49+$P$55))</f>
        <v/>
      </c>
      <c r="Q5" s="254"/>
      <c r="R5" s="255" t="str">
        <f>IF(R18="","",SUM($V$19+$U$25+$V$27+$U$31+$V$43+$U$45+$V$49+$U$55))</f>
        <v/>
      </c>
      <c r="S5" s="255" t="s">
        <v>96</v>
      </c>
      <c r="T5" s="255" t="str">
        <f>IF(R18="","",SUM($U$19+$V$25+$U$27+$V$31+$U$43+$V$45+$U$49+$V$55))</f>
        <v/>
      </c>
    </row>
    <row r="6" spans="1:23" s="253" customFormat="1" x14ac:dyDescent="0.2">
      <c r="A6" s="256"/>
      <c r="B6" s="257"/>
      <c r="C6" s="3" t="s">
        <v>825</v>
      </c>
      <c r="D6" s="258" t="str">
        <f>$R$22</f>
        <v/>
      </c>
      <c r="E6" s="259" t="str">
        <f>$T$24</f>
        <v/>
      </c>
      <c r="F6" s="260" t="str">
        <f>$R$27</f>
        <v/>
      </c>
      <c r="G6" s="260" t="str">
        <f>$T$30</f>
        <v/>
      </c>
      <c r="H6" s="260" t="str">
        <f>$R$42</f>
        <v/>
      </c>
      <c r="I6" s="260" t="str">
        <f>$T$45</f>
        <v/>
      </c>
      <c r="J6" s="260" t="str">
        <f>$R$48</f>
        <v/>
      </c>
      <c r="K6" s="260" t="str">
        <f>$T$52</f>
        <v/>
      </c>
      <c r="L6" s="261"/>
      <c r="M6" s="255"/>
      <c r="N6" s="255" t="str">
        <f>IF(N18="","",SUM($N$22+$P$24+$N$27+$P$30+$N$42+$P$45+$N$48+$P$52))</f>
        <v/>
      </c>
      <c r="O6" s="255" t="s">
        <v>96</v>
      </c>
      <c r="P6" s="255" t="str">
        <f>IF(N18="","",SUM($P$22+$N$24+$P$27+$N$30+$P$42+$N$45+$P$48+$N$52))</f>
        <v/>
      </c>
      <c r="Q6" s="254"/>
      <c r="R6" s="255" t="str">
        <f>IF(R18="","",SUM($U$22+$V$24+$U$27+$V$30+$U$42+$V$45+$U$48+$V$52))</f>
        <v/>
      </c>
      <c r="S6" s="255" t="s">
        <v>96</v>
      </c>
      <c r="T6" s="255" t="str">
        <f>IF(R18="","",SUM($V$22+$U$24+$V$27+$U$30+$V$42+$U$45+$V$48+$U$52))</f>
        <v/>
      </c>
    </row>
    <row r="7" spans="1:23" s="253" customFormat="1" x14ac:dyDescent="0.2">
      <c r="A7" s="256"/>
      <c r="B7" s="257"/>
      <c r="C7" s="245"/>
      <c r="D7" s="262"/>
      <c r="E7" s="122"/>
      <c r="F7" s="261"/>
      <c r="G7" s="261"/>
      <c r="H7" s="261"/>
      <c r="I7" s="261"/>
      <c r="J7" s="261"/>
      <c r="K7" s="261"/>
      <c r="L7" s="261"/>
      <c r="M7" s="261"/>
      <c r="N7" s="255">
        <f>SUM(N2:N6)</f>
        <v>0</v>
      </c>
      <c r="O7" s="255" t="s">
        <v>96</v>
      </c>
      <c r="P7" s="255">
        <f>SUM(P2:P6)</f>
        <v>0</v>
      </c>
      <c r="Q7" s="263"/>
      <c r="R7" s="255">
        <f>SUM(R2:R6)</f>
        <v>0</v>
      </c>
      <c r="S7" s="255" t="s">
        <v>96</v>
      </c>
      <c r="T7" s="255">
        <f>SUM(T2:T6)</f>
        <v>0</v>
      </c>
    </row>
    <row r="8" spans="1:23" s="13" customFormat="1" x14ac:dyDescent="0.2">
      <c r="A8" s="152" t="s">
        <v>83</v>
      </c>
      <c r="B8" s="107"/>
      <c r="C8" s="245"/>
      <c r="V8" s="6"/>
      <c r="W8" s="6"/>
    </row>
    <row r="9" spans="1:23" s="13" customFormat="1" x14ac:dyDescent="0.2">
      <c r="A9" s="152" t="s">
        <v>84</v>
      </c>
      <c r="B9" s="107"/>
      <c r="C9" s="246"/>
      <c r="E9" s="247"/>
      <c r="F9" s="247"/>
      <c r="G9" s="247"/>
      <c r="H9" s="247"/>
      <c r="I9" s="247"/>
      <c r="J9" s="247"/>
      <c r="K9" s="247"/>
      <c r="L9" s="247"/>
      <c r="M9" s="247"/>
      <c r="O9" s="6"/>
      <c r="P9" s="6"/>
      <c r="Q9" s="6"/>
      <c r="R9" s="6"/>
      <c r="S9" s="6"/>
      <c r="T9" s="6"/>
      <c r="U9" s="6"/>
      <c r="V9" s="6"/>
      <c r="W9" s="6"/>
    </row>
    <row r="10" spans="1:23" s="13" customFormat="1" x14ac:dyDescent="0.2">
      <c r="A10" s="152" t="s">
        <v>85</v>
      </c>
      <c r="B10" s="107"/>
      <c r="O10" s="6"/>
      <c r="P10" s="6"/>
      <c r="Q10" s="6"/>
      <c r="R10" s="6"/>
      <c r="S10" s="6"/>
      <c r="T10" s="6"/>
      <c r="U10" s="6"/>
      <c r="V10" s="6"/>
      <c r="W10" s="6"/>
    </row>
    <row r="11" spans="1:23" s="13" customFormat="1" x14ac:dyDescent="0.2">
      <c r="A11" s="152" t="s">
        <v>86</v>
      </c>
      <c r="B11" s="107"/>
      <c r="C11" s="13" t="s">
        <v>831</v>
      </c>
      <c r="O11" s="6"/>
      <c r="P11" s="6"/>
      <c r="Q11" s="6"/>
      <c r="R11" s="6"/>
      <c r="S11" s="6"/>
      <c r="T11" s="6"/>
      <c r="U11" s="6"/>
      <c r="V11" s="6"/>
      <c r="W11" s="6"/>
    </row>
    <row r="12" spans="1:23" s="13" customFormat="1" x14ac:dyDescent="0.2">
      <c r="A12" s="152" t="s">
        <v>827</v>
      </c>
      <c r="B12" s="107"/>
      <c r="C12" s="137"/>
      <c r="O12" s="6"/>
      <c r="P12" s="6"/>
      <c r="Q12" s="6"/>
      <c r="R12" s="6"/>
      <c r="S12" s="6"/>
      <c r="T12" s="6"/>
      <c r="U12" s="6"/>
      <c r="V12" s="6"/>
      <c r="W12" s="6"/>
    </row>
    <row r="13" spans="1:23" s="13" customFormat="1" x14ac:dyDescent="0.2">
      <c r="A13" s="152" t="s">
        <v>828</v>
      </c>
      <c r="B13" s="107"/>
      <c r="O13" s="6"/>
      <c r="P13" s="6"/>
      <c r="Q13" s="6"/>
      <c r="R13" s="6"/>
      <c r="S13" s="6"/>
      <c r="T13" s="6"/>
      <c r="U13" s="6"/>
      <c r="V13" s="6"/>
      <c r="W13" s="6"/>
    </row>
    <row r="14" spans="1:23" s="13" customFormat="1" x14ac:dyDescent="0.2">
      <c r="A14" s="152" t="s">
        <v>87</v>
      </c>
      <c r="B14" s="107"/>
      <c r="O14" s="6"/>
      <c r="P14" s="6"/>
      <c r="Q14" s="6"/>
      <c r="R14" s="6"/>
      <c r="S14" s="6"/>
      <c r="T14" s="6"/>
      <c r="U14" s="6"/>
      <c r="V14" s="6"/>
      <c r="W14" s="6"/>
    </row>
    <row r="15" spans="1:23" s="253" customFormat="1" x14ac:dyDescent="0.2">
      <c r="A15" s="256"/>
      <c r="B15" s="257"/>
      <c r="N15" s="254"/>
      <c r="O15" s="254"/>
      <c r="P15" s="254"/>
      <c r="Q15" s="254"/>
      <c r="R15" s="254"/>
      <c r="S15" s="254"/>
      <c r="T15" s="254"/>
    </row>
    <row r="16" spans="1:23" s="266" customFormat="1" x14ac:dyDescent="0.2">
      <c r="A16" s="264" t="s">
        <v>88</v>
      </c>
      <c r="B16" s="265" t="s">
        <v>89</v>
      </c>
      <c r="C16" s="254" t="s">
        <v>90</v>
      </c>
      <c r="D16" s="254"/>
      <c r="E16" s="253" t="s">
        <v>91</v>
      </c>
      <c r="F16" s="254"/>
      <c r="G16" s="254"/>
      <c r="H16" s="254"/>
      <c r="I16" s="254"/>
      <c r="J16" s="254"/>
      <c r="K16" s="254"/>
      <c r="L16" s="254"/>
      <c r="M16" s="254" t="s">
        <v>92</v>
      </c>
      <c r="N16" s="121"/>
      <c r="O16" s="254" t="s">
        <v>93</v>
      </c>
      <c r="P16" s="254"/>
      <c r="Q16" s="254"/>
      <c r="R16" s="254"/>
      <c r="S16" s="254" t="s">
        <v>94</v>
      </c>
      <c r="T16" s="254"/>
    </row>
    <row r="17" spans="1:22" s="266" customFormat="1" x14ac:dyDescent="0.2">
      <c r="A17" s="264"/>
      <c r="B17" s="265"/>
      <c r="C17" s="254"/>
      <c r="D17" s="254"/>
      <c r="E17" s="253"/>
      <c r="F17" s="254"/>
      <c r="G17" s="254"/>
      <c r="H17" s="254"/>
      <c r="I17" s="254"/>
      <c r="J17" s="254"/>
      <c r="K17" s="254"/>
      <c r="L17" s="254"/>
      <c r="M17" s="254"/>
      <c r="N17" s="254"/>
      <c r="O17" s="254"/>
      <c r="P17" s="254"/>
      <c r="Q17" s="254"/>
      <c r="R17" s="254"/>
      <c r="S17" s="254"/>
      <c r="T17" s="254"/>
    </row>
    <row r="18" spans="1:22" s="121" customFormat="1" x14ac:dyDescent="0.2">
      <c r="A18" s="264" t="str">
        <f>T($C$10)</f>
        <v/>
      </c>
      <c r="B18" s="267">
        <v>1</v>
      </c>
      <c r="C18" s="268" t="str">
        <f>T(C2)</f>
        <v>a</v>
      </c>
      <c r="D18" s="268" t="s">
        <v>95</v>
      </c>
      <c r="E18" s="268" t="str">
        <f>T(C3)</f>
        <v>b</v>
      </c>
      <c r="F18" s="268"/>
      <c r="G18" s="268"/>
      <c r="H18" s="268"/>
      <c r="I18" s="268"/>
      <c r="J18" s="268"/>
      <c r="K18" s="268"/>
      <c r="L18" s="268"/>
      <c r="M18" s="268" t="str">
        <f>T(C6)</f>
        <v>e</v>
      </c>
      <c r="N18" s="255"/>
      <c r="O18" s="255" t="s">
        <v>96</v>
      </c>
      <c r="P18" s="255"/>
      <c r="Q18" s="255"/>
      <c r="R18" s="269" t="str">
        <f>IF(N18="","",IF(N18=P18,"1",IF(N18&gt;P18,"2","0")))</f>
        <v/>
      </c>
      <c r="S18" s="255" t="s">
        <v>96</v>
      </c>
      <c r="T18" s="269" t="str">
        <f>IF(P18="","",IF(P18=N18,"1",IF(P18&gt;N18,"2","0")))</f>
        <v/>
      </c>
      <c r="U18" s="11" t="str">
        <f>IF(R18="","0",R18)</f>
        <v>0</v>
      </c>
      <c r="V18" s="11" t="str">
        <f>IF(T18="","0",T18)</f>
        <v>0</v>
      </c>
    </row>
    <row r="19" spans="1:22" s="121" customFormat="1" x14ac:dyDescent="0.2">
      <c r="A19" s="264"/>
      <c r="B19" s="255">
        <v>2</v>
      </c>
      <c r="C19" s="268" t="str">
        <f>T(C4)</f>
        <v>c</v>
      </c>
      <c r="D19" s="268" t="s">
        <v>95</v>
      </c>
      <c r="E19" s="268" t="str">
        <f>T(C5)</f>
        <v>d</v>
      </c>
      <c r="F19" s="268"/>
      <c r="G19" s="268"/>
      <c r="H19" s="268"/>
      <c r="I19" s="268"/>
      <c r="J19" s="268"/>
      <c r="K19" s="268"/>
      <c r="L19" s="268"/>
      <c r="M19" s="268" t="str">
        <f>T(C6)</f>
        <v>e</v>
      </c>
      <c r="N19" s="255"/>
      <c r="O19" s="255" t="s">
        <v>96</v>
      </c>
      <c r="P19" s="255"/>
      <c r="Q19" s="255"/>
      <c r="R19" s="269" t="str">
        <f>IF(N19="","",IF(N19=P19,"1",IF(N19&gt;P19,"2","0")))</f>
        <v/>
      </c>
      <c r="S19" s="255" t="s">
        <v>96</v>
      </c>
      <c r="T19" s="269" t="str">
        <f>IF(P19="","",IF(P19=N19,"1",IF(P19&gt;N19,"2","0")))</f>
        <v/>
      </c>
      <c r="U19" s="11" t="str">
        <f t="shared" ref="U19:U55" si="0">IF(R19="","0",R19)</f>
        <v>0</v>
      </c>
      <c r="V19" s="11" t="str">
        <f t="shared" ref="V19:V55" si="1">IF(T19="","0",T19)</f>
        <v>0</v>
      </c>
    </row>
    <row r="20" spans="1:22" s="121" customFormat="1" x14ac:dyDescent="0.2">
      <c r="A20" s="264"/>
      <c r="C20" s="268"/>
      <c r="D20" s="268"/>
      <c r="E20" s="268"/>
      <c r="F20" s="268"/>
      <c r="G20" s="268"/>
      <c r="H20" s="268"/>
      <c r="I20" s="268"/>
      <c r="J20" s="268"/>
      <c r="K20" s="268"/>
      <c r="L20" s="268"/>
      <c r="M20" s="268"/>
      <c r="N20" s="255"/>
      <c r="O20" s="255"/>
      <c r="P20" s="255"/>
      <c r="Q20" s="255"/>
      <c r="R20" s="255"/>
      <c r="S20" s="255"/>
      <c r="T20" s="255"/>
      <c r="U20" s="11" t="str">
        <f t="shared" si="0"/>
        <v>0</v>
      </c>
      <c r="V20" s="11" t="str">
        <f t="shared" si="1"/>
        <v>0</v>
      </c>
    </row>
    <row r="21" spans="1:22" s="121" customFormat="1" x14ac:dyDescent="0.2">
      <c r="A21" s="264"/>
      <c r="B21" s="267">
        <v>1</v>
      </c>
      <c r="C21" s="268" t="str">
        <f>T(C3)</f>
        <v>b</v>
      </c>
      <c r="D21" s="268" t="s">
        <v>95</v>
      </c>
      <c r="E21" s="268" t="str">
        <f>T(C4)</f>
        <v>c</v>
      </c>
      <c r="F21" s="268"/>
      <c r="G21" s="268"/>
      <c r="H21" s="268"/>
      <c r="I21" s="268"/>
      <c r="J21" s="268"/>
      <c r="K21" s="268"/>
      <c r="L21" s="268"/>
      <c r="M21" s="268" t="str">
        <f>T(C5)</f>
        <v>d</v>
      </c>
      <c r="N21" s="255"/>
      <c r="O21" s="255" t="s">
        <v>96</v>
      </c>
      <c r="P21" s="255"/>
      <c r="Q21" s="255"/>
      <c r="R21" s="269" t="str">
        <f>IF(N21="","",IF(N21=P21,"1",IF(N21&gt;P21,"2","0")))</f>
        <v/>
      </c>
      <c r="S21" s="255" t="s">
        <v>96</v>
      </c>
      <c r="T21" s="269" t="str">
        <f>IF(P21="","",IF(P21=N21,"1",IF(P21&gt;N21,"2","0")))</f>
        <v/>
      </c>
      <c r="U21" s="11" t="str">
        <f t="shared" si="0"/>
        <v>0</v>
      </c>
      <c r="V21" s="11" t="str">
        <f t="shared" si="1"/>
        <v>0</v>
      </c>
    </row>
    <row r="22" spans="1:22" s="121" customFormat="1" x14ac:dyDescent="0.2">
      <c r="A22" s="264"/>
      <c r="B22" s="267">
        <v>2</v>
      </c>
      <c r="C22" s="268" t="str">
        <f>T(C6)</f>
        <v>e</v>
      </c>
      <c r="D22" s="268" t="s">
        <v>95</v>
      </c>
      <c r="E22" s="268" t="str">
        <f>T(C2)</f>
        <v>a</v>
      </c>
      <c r="F22" s="268"/>
      <c r="G22" s="268"/>
      <c r="H22" s="268"/>
      <c r="I22" s="268"/>
      <c r="J22" s="268"/>
      <c r="K22" s="268"/>
      <c r="L22" s="268"/>
      <c r="M22" s="268" t="str">
        <f>T(C5)</f>
        <v>d</v>
      </c>
      <c r="N22" s="255"/>
      <c r="O22" s="255" t="s">
        <v>96</v>
      </c>
      <c r="P22" s="255"/>
      <c r="Q22" s="255"/>
      <c r="R22" s="269" t="str">
        <f>IF(N22="","",IF(N22=P22,"1",IF(N22&gt;P22,"2","0")))</f>
        <v/>
      </c>
      <c r="S22" s="255" t="s">
        <v>96</v>
      </c>
      <c r="T22" s="269" t="str">
        <f>IF(P22="","",IF(P22=N22,"1",IF(P22&gt;N22,"2","0")))</f>
        <v/>
      </c>
      <c r="U22" s="11" t="str">
        <f t="shared" si="0"/>
        <v>0</v>
      </c>
      <c r="V22" s="11" t="str">
        <f t="shared" si="1"/>
        <v>0</v>
      </c>
    </row>
    <row r="23" spans="1:22" s="121" customFormat="1" x14ac:dyDescent="0.2">
      <c r="A23" s="264" t="s">
        <v>830</v>
      </c>
      <c r="B23" s="267"/>
      <c r="C23" s="270"/>
      <c r="D23" s="270"/>
      <c r="E23" s="270"/>
      <c r="F23" s="270"/>
      <c r="G23" s="270"/>
      <c r="H23" s="270"/>
      <c r="I23" s="270"/>
      <c r="J23" s="270"/>
      <c r="K23" s="270"/>
      <c r="L23" s="270"/>
      <c r="M23" s="268"/>
      <c r="N23" s="255"/>
      <c r="O23" s="255"/>
      <c r="P23" s="255"/>
      <c r="Q23" s="255"/>
      <c r="R23" s="255"/>
      <c r="S23" s="255"/>
      <c r="T23" s="255"/>
      <c r="U23" s="11" t="str">
        <f t="shared" si="0"/>
        <v>0</v>
      </c>
      <c r="V23" s="11" t="str">
        <f t="shared" si="1"/>
        <v>0</v>
      </c>
    </row>
    <row r="24" spans="1:22" s="255" customFormat="1" x14ac:dyDescent="0.2">
      <c r="A24" s="264"/>
      <c r="B24" s="255">
        <v>1</v>
      </c>
      <c r="C24" s="268" t="str">
        <f>T(C3)</f>
        <v>b</v>
      </c>
      <c r="D24" s="268" t="s">
        <v>95</v>
      </c>
      <c r="E24" s="268" t="str">
        <f>T(C6)</f>
        <v>e</v>
      </c>
      <c r="F24" s="268"/>
      <c r="G24" s="268"/>
      <c r="H24" s="268"/>
      <c r="I24" s="268"/>
      <c r="J24" s="268"/>
      <c r="K24" s="268"/>
      <c r="L24" s="268"/>
      <c r="M24" s="268" t="str">
        <f>T(C4)</f>
        <v>c</v>
      </c>
      <c r="O24" s="255" t="s">
        <v>96</v>
      </c>
      <c r="R24" s="269" t="str">
        <f>IF(N24="","",IF(N24=P24,"1",IF(N24&gt;P24,"2","0")))</f>
        <v/>
      </c>
      <c r="S24" s="255" t="s">
        <v>96</v>
      </c>
      <c r="T24" s="269" t="str">
        <f>IF(P24="","",IF(P24=N24,"1",IF(P24&gt;N24,"2","0")))</f>
        <v/>
      </c>
      <c r="U24" s="11" t="str">
        <f t="shared" si="0"/>
        <v>0</v>
      </c>
      <c r="V24" s="11" t="str">
        <f t="shared" si="1"/>
        <v>0</v>
      </c>
    </row>
    <row r="25" spans="1:22" s="121" customFormat="1" x14ac:dyDescent="0.2">
      <c r="A25" s="264"/>
      <c r="B25" s="267">
        <v>2</v>
      </c>
      <c r="C25" s="268" t="str">
        <f>T(C5)</f>
        <v>d</v>
      </c>
      <c r="D25" s="268" t="s">
        <v>95</v>
      </c>
      <c r="E25" s="268" t="str">
        <f>T(C2)</f>
        <v>a</v>
      </c>
      <c r="F25" s="268"/>
      <c r="G25" s="268"/>
      <c r="H25" s="268"/>
      <c r="I25" s="268"/>
      <c r="J25" s="268"/>
      <c r="K25" s="268"/>
      <c r="L25" s="268"/>
      <c r="M25" s="268" t="str">
        <f>T(C4)</f>
        <v>c</v>
      </c>
      <c r="N25" s="255"/>
      <c r="O25" s="255" t="s">
        <v>96</v>
      </c>
      <c r="P25" s="255"/>
      <c r="Q25" s="255"/>
      <c r="R25" s="269" t="str">
        <f>IF(N25="","",IF(N25=P25,"1",IF(N25&gt;P25,"2","0")))</f>
        <v/>
      </c>
      <c r="S25" s="255" t="s">
        <v>96</v>
      </c>
      <c r="T25" s="269" t="str">
        <f>IF(P25="","",IF(P25=N25,"1",IF(P25&gt;N25,"2","0")))</f>
        <v/>
      </c>
      <c r="U25" s="11" t="str">
        <f t="shared" si="0"/>
        <v>0</v>
      </c>
      <c r="V25" s="11" t="str">
        <f t="shared" si="1"/>
        <v>0</v>
      </c>
    </row>
    <row r="26" spans="1:22" s="121" customFormat="1" x14ac:dyDescent="0.2">
      <c r="A26" s="264"/>
      <c r="B26" s="267"/>
      <c r="C26" s="268"/>
      <c r="D26" s="268"/>
      <c r="E26" s="268"/>
      <c r="F26" s="268"/>
      <c r="G26" s="268"/>
      <c r="H26" s="268"/>
      <c r="I26" s="268"/>
      <c r="J26" s="268"/>
      <c r="K26" s="268"/>
      <c r="L26" s="268"/>
      <c r="M26" s="268"/>
      <c r="N26" s="255"/>
      <c r="O26" s="255"/>
      <c r="P26" s="255"/>
      <c r="Q26" s="255"/>
      <c r="R26" s="255"/>
      <c r="S26" s="255"/>
      <c r="T26" s="255"/>
      <c r="U26" s="11" t="str">
        <f t="shared" si="0"/>
        <v>0</v>
      </c>
      <c r="V26" s="11" t="str">
        <f t="shared" si="1"/>
        <v>0</v>
      </c>
    </row>
    <row r="27" spans="1:22" s="121" customFormat="1" x14ac:dyDescent="0.2">
      <c r="A27" s="264"/>
      <c r="B27" s="267">
        <v>1</v>
      </c>
      <c r="C27" s="268" t="str">
        <f>T(C6)</f>
        <v>e</v>
      </c>
      <c r="D27" s="268" t="s">
        <v>95</v>
      </c>
      <c r="E27" s="268" t="str">
        <f>T(C5)</f>
        <v>d</v>
      </c>
      <c r="F27" s="268"/>
      <c r="G27" s="268"/>
      <c r="H27" s="268"/>
      <c r="I27" s="268"/>
      <c r="J27" s="268"/>
      <c r="K27" s="268"/>
      <c r="L27" s="268"/>
      <c r="M27" s="268" t="str">
        <f>T(C3)</f>
        <v>b</v>
      </c>
      <c r="N27" s="255"/>
      <c r="O27" s="255" t="s">
        <v>96</v>
      </c>
      <c r="P27" s="255"/>
      <c r="Q27" s="255"/>
      <c r="R27" s="269" t="str">
        <f>IF(N27="","",IF(N27=P27,"1",IF(N27&gt;P27,"2","0")))</f>
        <v/>
      </c>
      <c r="S27" s="255" t="s">
        <v>96</v>
      </c>
      <c r="T27" s="269" t="str">
        <f>IF(P27="","",IF(P27=N27,"1",IF(P27&gt;N27,"2","0")))</f>
        <v/>
      </c>
      <c r="U27" s="11" t="str">
        <f t="shared" si="0"/>
        <v>0</v>
      </c>
      <c r="V27" s="11" t="str">
        <f t="shared" si="1"/>
        <v>0</v>
      </c>
    </row>
    <row r="28" spans="1:22" s="121" customFormat="1" x14ac:dyDescent="0.2">
      <c r="A28" s="264"/>
      <c r="B28" s="267">
        <v>2</v>
      </c>
      <c r="C28" s="268" t="str">
        <f>T(C2)</f>
        <v>a</v>
      </c>
      <c r="D28" s="268" t="s">
        <v>95</v>
      </c>
      <c r="E28" s="268" t="str">
        <f>T(C4)</f>
        <v>c</v>
      </c>
      <c r="F28" s="268"/>
      <c r="G28" s="268"/>
      <c r="H28" s="268"/>
      <c r="I28" s="268"/>
      <c r="J28" s="268"/>
      <c r="K28" s="268"/>
      <c r="L28" s="268"/>
      <c r="M28" s="268" t="str">
        <f>T(C3)</f>
        <v>b</v>
      </c>
      <c r="N28" s="255"/>
      <c r="O28" s="255" t="s">
        <v>96</v>
      </c>
      <c r="P28" s="255"/>
      <c r="Q28" s="255"/>
      <c r="R28" s="269" t="str">
        <f>IF(N28="","",IF(N28=P28,"1",IF(N28&gt;P28,"2","0")))</f>
        <v/>
      </c>
      <c r="S28" s="255" t="s">
        <v>96</v>
      </c>
      <c r="T28" s="269" t="str">
        <f>IF(P28="","",IF(P28=N28,"1",IF(P28&gt;N28,"2","0")))</f>
        <v/>
      </c>
      <c r="U28" s="11" t="str">
        <f t="shared" si="0"/>
        <v>0</v>
      </c>
      <c r="V28" s="11" t="str">
        <f t="shared" si="1"/>
        <v>0</v>
      </c>
    </row>
    <row r="29" spans="1:22" s="255" customFormat="1" x14ac:dyDescent="0.2">
      <c r="A29" s="264" t="s">
        <v>830</v>
      </c>
      <c r="B29" s="121"/>
      <c r="C29" s="268"/>
      <c r="D29" s="268"/>
      <c r="E29" s="268"/>
      <c r="F29" s="268"/>
      <c r="G29" s="268"/>
      <c r="H29" s="268"/>
      <c r="I29" s="268"/>
      <c r="J29" s="268"/>
      <c r="K29" s="268"/>
      <c r="L29" s="268"/>
      <c r="M29" s="268"/>
      <c r="U29" s="11" t="str">
        <f t="shared" si="0"/>
        <v>0</v>
      </c>
      <c r="V29" s="11" t="str">
        <f t="shared" si="1"/>
        <v>0</v>
      </c>
    </row>
    <row r="30" spans="1:22" s="121" customFormat="1" x14ac:dyDescent="0.2">
      <c r="A30" s="264"/>
      <c r="B30" s="267">
        <v>1</v>
      </c>
      <c r="C30" s="268" t="str">
        <f>T(C4)</f>
        <v>c</v>
      </c>
      <c r="D30" s="268" t="s">
        <v>95</v>
      </c>
      <c r="E30" s="268" t="str">
        <f>T(C6)</f>
        <v>e</v>
      </c>
      <c r="F30" s="268"/>
      <c r="G30" s="268"/>
      <c r="H30" s="268"/>
      <c r="I30" s="268"/>
      <c r="J30" s="268"/>
      <c r="K30" s="268"/>
      <c r="L30" s="268"/>
      <c r="M30" s="268" t="str">
        <f>T(C2)</f>
        <v>a</v>
      </c>
      <c r="N30" s="255"/>
      <c r="O30" s="255" t="s">
        <v>96</v>
      </c>
      <c r="P30" s="255"/>
      <c r="Q30" s="255"/>
      <c r="R30" s="269" t="str">
        <f>IF(N30="","",IF(N30=P30,"1",IF(N30&gt;P30,"2","0")))</f>
        <v/>
      </c>
      <c r="S30" s="255" t="s">
        <v>96</v>
      </c>
      <c r="T30" s="269" t="str">
        <f>IF(P30="","",IF(P30=N30,"1",IF(P30&gt;N30,"2","0")))</f>
        <v/>
      </c>
      <c r="U30" s="11" t="str">
        <f t="shared" si="0"/>
        <v>0</v>
      </c>
      <c r="V30" s="11" t="str">
        <f t="shared" si="1"/>
        <v>0</v>
      </c>
    </row>
    <row r="31" spans="1:22" s="121" customFormat="1" x14ac:dyDescent="0.2">
      <c r="B31" s="267">
        <v>2</v>
      </c>
      <c r="C31" s="268" t="str">
        <f>T(C5)</f>
        <v>d</v>
      </c>
      <c r="D31" s="268" t="s">
        <v>95</v>
      </c>
      <c r="E31" s="268" t="str">
        <f>T(C3)</f>
        <v>b</v>
      </c>
      <c r="F31" s="268"/>
      <c r="G31" s="268"/>
      <c r="H31" s="268"/>
      <c r="I31" s="268"/>
      <c r="J31" s="268"/>
      <c r="K31" s="268"/>
      <c r="L31" s="268"/>
      <c r="M31" s="268" t="str">
        <f>T(C2)</f>
        <v>a</v>
      </c>
      <c r="N31" s="255"/>
      <c r="O31" s="255" t="s">
        <v>96</v>
      </c>
      <c r="P31" s="255"/>
      <c r="Q31" s="255"/>
      <c r="R31" s="269" t="str">
        <f>IF(N31="","",IF(N31=P31,"1",IF(N31&gt;P31,"2","0")))</f>
        <v/>
      </c>
      <c r="S31" s="255" t="s">
        <v>96</v>
      </c>
      <c r="T31" s="269" t="str">
        <f>IF(P31="","",IF(P31=N31,"1",IF(P31&gt;N31,"2","0")))</f>
        <v/>
      </c>
      <c r="U31" s="11" t="str">
        <f t="shared" si="0"/>
        <v>0</v>
      </c>
      <c r="V31" s="11" t="str">
        <f t="shared" si="1"/>
        <v>0</v>
      </c>
    </row>
    <row r="32" spans="1:22" s="121" customFormat="1" x14ac:dyDescent="0.2">
      <c r="E32" s="268"/>
      <c r="U32" s="11" t="str">
        <f t="shared" si="0"/>
        <v>0</v>
      </c>
      <c r="V32" s="11" t="str">
        <f t="shared" si="1"/>
        <v>0</v>
      </c>
    </row>
    <row r="33" spans="1:22" s="121" customFormat="1" x14ac:dyDescent="0.2">
      <c r="A33" s="264"/>
      <c r="B33" s="267"/>
      <c r="C33" s="268"/>
      <c r="D33" s="268"/>
      <c r="E33" s="268"/>
      <c r="F33" s="268"/>
      <c r="G33" s="268"/>
      <c r="H33" s="268"/>
      <c r="I33" s="268"/>
      <c r="J33" s="268"/>
      <c r="K33" s="268"/>
      <c r="L33" s="268"/>
      <c r="M33" s="268"/>
      <c r="N33" s="255"/>
      <c r="O33" s="255"/>
      <c r="P33" s="255"/>
      <c r="Q33" s="255"/>
      <c r="R33" s="269"/>
      <c r="S33" s="255"/>
      <c r="T33" s="269"/>
      <c r="U33" s="11" t="str">
        <f t="shared" si="0"/>
        <v>0</v>
      </c>
      <c r="V33" s="11" t="str">
        <f t="shared" si="1"/>
        <v>0</v>
      </c>
    </row>
    <row r="34" spans="1:22" s="253" customFormat="1" x14ac:dyDescent="0.2">
      <c r="A34" s="256" t="s">
        <v>83</v>
      </c>
      <c r="B34" s="257"/>
      <c r="C34" s="245"/>
      <c r="D34" s="245"/>
      <c r="N34" s="254"/>
      <c r="O34" s="254"/>
      <c r="P34" s="254"/>
      <c r="Q34" s="254"/>
      <c r="R34" s="254"/>
      <c r="S34" s="254"/>
      <c r="T34" s="254"/>
      <c r="U34" s="11" t="str">
        <f t="shared" si="0"/>
        <v>0</v>
      </c>
      <c r="V34" s="11" t="str">
        <f t="shared" si="1"/>
        <v>0</v>
      </c>
    </row>
    <row r="35" spans="1:22" s="253" customFormat="1" x14ac:dyDescent="0.2">
      <c r="A35" s="256" t="s">
        <v>84</v>
      </c>
      <c r="B35" s="257"/>
      <c r="C35" s="246"/>
      <c r="E35" s="271"/>
      <c r="F35" s="271"/>
      <c r="G35" s="271"/>
      <c r="H35" s="271"/>
      <c r="I35" s="271"/>
      <c r="J35" s="271"/>
      <c r="K35" s="271"/>
      <c r="L35" s="271"/>
      <c r="N35" s="254"/>
      <c r="O35" s="254"/>
      <c r="P35" s="254"/>
      <c r="Q35" s="254"/>
      <c r="R35" s="254"/>
      <c r="S35" s="254"/>
      <c r="T35" s="254"/>
      <c r="U35" s="11" t="str">
        <f t="shared" si="0"/>
        <v>0</v>
      </c>
      <c r="V35" s="11" t="str">
        <f t="shared" si="1"/>
        <v>0</v>
      </c>
    </row>
    <row r="36" spans="1:22" s="253" customFormat="1" x14ac:dyDescent="0.2">
      <c r="A36" s="256" t="s">
        <v>85</v>
      </c>
      <c r="B36" s="257"/>
      <c r="D36" s="253" t="s">
        <v>837</v>
      </c>
      <c r="N36" s="254"/>
      <c r="O36" s="254"/>
      <c r="P36" s="254"/>
      <c r="Q36" s="254"/>
      <c r="R36" s="254"/>
      <c r="S36" s="254"/>
      <c r="T36" s="254"/>
      <c r="U36" s="11" t="str">
        <f t="shared" si="0"/>
        <v>0</v>
      </c>
      <c r="V36" s="11" t="str">
        <f t="shared" si="1"/>
        <v>0</v>
      </c>
    </row>
    <row r="37" spans="1:22" s="253" customFormat="1" x14ac:dyDescent="0.2">
      <c r="A37" s="256" t="s">
        <v>827</v>
      </c>
      <c r="B37" s="257"/>
      <c r="C37" s="137"/>
      <c r="N37" s="254"/>
      <c r="O37" s="254"/>
      <c r="P37" s="254"/>
      <c r="Q37" s="254"/>
      <c r="R37" s="254"/>
      <c r="S37" s="254"/>
      <c r="T37" s="254"/>
      <c r="U37" s="11" t="str">
        <f t="shared" si="0"/>
        <v>0</v>
      </c>
      <c r="V37" s="11" t="str">
        <f t="shared" si="1"/>
        <v>0</v>
      </c>
    </row>
    <row r="38" spans="1:22" s="253" customFormat="1" x14ac:dyDescent="0.2">
      <c r="A38" s="256" t="s">
        <v>87</v>
      </c>
      <c r="B38" s="257"/>
      <c r="N38" s="254"/>
      <c r="O38" s="254"/>
      <c r="P38" s="254"/>
      <c r="Q38" s="254"/>
      <c r="R38" s="254"/>
      <c r="S38" s="254"/>
      <c r="T38" s="254"/>
      <c r="U38" s="11" t="str">
        <f t="shared" si="0"/>
        <v>0</v>
      </c>
      <c r="V38" s="11" t="str">
        <f t="shared" si="1"/>
        <v>0</v>
      </c>
    </row>
    <row r="39" spans="1:22" s="253" customFormat="1" x14ac:dyDescent="0.2">
      <c r="A39" s="256"/>
      <c r="B39" s="257"/>
      <c r="N39" s="254"/>
      <c r="O39" s="254"/>
      <c r="P39" s="254"/>
      <c r="Q39" s="254"/>
      <c r="R39" s="254"/>
      <c r="S39" s="254"/>
      <c r="T39" s="254"/>
      <c r="U39" s="11" t="str">
        <f t="shared" si="0"/>
        <v>0</v>
      </c>
      <c r="V39" s="11" t="str">
        <f t="shared" si="1"/>
        <v>0</v>
      </c>
    </row>
    <row r="40" spans="1:22" s="266" customFormat="1" x14ac:dyDescent="0.2">
      <c r="A40" s="264" t="s">
        <v>88</v>
      </c>
      <c r="B40" s="265" t="s">
        <v>89</v>
      </c>
      <c r="C40" s="254" t="s">
        <v>90</v>
      </c>
      <c r="D40" s="254"/>
      <c r="E40" s="253" t="s">
        <v>91</v>
      </c>
      <c r="F40" s="254"/>
      <c r="G40" s="254"/>
      <c r="H40" s="254"/>
      <c r="I40" s="254"/>
      <c r="J40" s="254"/>
      <c r="K40" s="254"/>
      <c r="L40" s="254"/>
      <c r="M40" s="254" t="s">
        <v>92</v>
      </c>
      <c r="N40" s="121"/>
      <c r="O40" s="254" t="s">
        <v>93</v>
      </c>
      <c r="P40" s="254"/>
      <c r="Q40" s="254"/>
      <c r="R40" s="254"/>
      <c r="S40" s="254" t="s">
        <v>94</v>
      </c>
      <c r="T40" s="254"/>
      <c r="U40" s="11" t="str">
        <f t="shared" si="0"/>
        <v>0</v>
      </c>
      <c r="V40" s="11" t="str">
        <f t="shared" si="1"/>
        <v>0</v>
      </c>
    </row>
    <row r="41" spans="1:22" s="266" customFormat="1" x14ac:dyDescent="0.2">
      <c r="A41" s="264"/>
      <c r="B41" s="265"/>
      <c r="C41" s="254"/>
      <c r="D41" s="254"/>
      <c r="E41" s="253"/>
      <c r="F41" s="254"/>
      <c r="G41" s="254"/>
      <c r="H41" s="254"/>
      <c r="I41" s="254"/>
      <c r="J41" s="254"/>
      <c r="K41" s="254"/>
      <c r="L41" s="254"/>
      <c r="M41" s="254"/>
      <c r="N41" s="254"/>
      <c r="O41" s="254"/>
      <c r="P41" s="254"/>
      <c r="Q41" s="254"/>
      <c r="R41" s="254"/>
      <c r="S41" s="254"/>
      <c r="T41" s="254"/>
      <c r="U41" s="11" t="str">
        <f t="shared" si="0"/>
        <v>0</v>
      </c>
      <c r="V41" s="11" t="str">
        <f t="shared" si="1"/>
        <v>0</v>
      </c>
    </row>
    <row r="42" spans="1:22" s="121" customFormat="1" x14ac:dyDescent="0.2">
      <c r="A42" s="264">
        <f>C36</f>
        <v>0</v>
      </c>
      <c r="B42" s="267">
        <v>1</v>
      </c>
      <c r="C42" s="268" t="str">
        <f>T(C6)</f>
        <v>e</v>
      </c>
      <c r="D42" s="268" t="s">
        <v>95</v>
      </c>
      <c r="E42" s="268" t="str">
        <f>T(C4)</f>
        <v>c</v>
      </c>
      <c r="F42" s="268"/>
      <c r="G42" s="268"/>
      <c r="H42" s="268"/>
      <c r="I42" s="268"/>
      <c r="J42" s="268"/>
      <c r="K42" s="268"/>
      <c r="L42" s="268"/>
      <c r="M42" s="268" t="str">
        <f>T(C2)</f>
        <v>a</v>
      </c>
      <c r="N42" s="255"/>
      <c r="O42" s="255" t="s">
        <v>96</v>
      </c>
      <c r="P42" s="255"/>
      <c r="Q42" s="255"/>
      <c r="R42" s="269" t="str">
        <f>IF(N42="","",IF(N42=P42,"1",IF(N42&gt;P42,"2","0")))</f>
        <v/>
      </c>
      <c r="S42" s="255" t="s">
        <v>96</v>
      </c>
      <c r="T42" s="269" t="str">
        <f>IF(P42="","",IF(P42=N42,"1",IF(P42&gt;N42,"2","0")))</f>
        <v/>
      </c>
      <c r="U42" s="11" t="str">
        <f t="shared" si="0"/>
        <v>0</v>
      </c>
      <c r="V42" s="11" t="str">
        <f t="shared" si="1"/>
        <v>0</v>
      </c>
    </row>
    <row r="43" spans="1:22" s="121" customFormat="1" x14ac:dyDescent="0.2">
      <c r="A43" s="264"/>
      <c r="B43" s="255">
        <v>2</v>
      </c>
      <c r="C43" s="268" t="str">
        <f>T(C3)</f>
        <v>b</v>
      </c>
      <c r="D43" s="268" t="s">
        <v>95</v>
      </c>
      <c r="E43" s="268" t="str">
        <f>T(C5)</f>
        <v>d</v>
      </c>
      <c r="F43" s="268"/>
      <c r="G43" s="268"/>
      <c r="H43" s="268"/>
      <c r="I43" s="268"/>
      <c r="J43" s="268"/>
      <c r="K43" s="268"/>
      <c r="L43" s="268"/>
      <c r="M43" s="268" t="str">
        <f>T(C2)</f>
        <v>a</v>
      </c>
      <c r="N43" s="255"/>
      <c r="O43" s="255" t="s">
        <v>96</v>
      </c>
      <c r="P43" s="255"/>
      <c r="Q43" s="255"/>
      <c r="R43" s="269" t="str">
        <f>IF(N43="","",IF(N43=P43,"1",IF(N43&gt;P43,"2","0")))</f>
        <v/>
      </c>
      <c r="S43" s="255" t="s">
        <v>96</v>
      </c>
      <c r="T43" s="269" t="str">
        <f>IF(P43="","",IF(P43=N43,"1",IF(P43&gt;N43,"2","0")))</f>
        <v/>
      </c>
      <c r="U43" s="11" t="str">
        <f t="shared" si="0"/>
        <v>0</v>
      </c>
      <c r="V43" s="11" t="str">
        <f t="shared" si="1"/>
        <v>0</v>
      </c>
    </row>
    <row r="44" spans="1:22" s="121" customFormat="1" x14ac:dyDescent="0.2">
      <c r="A44" s="264"/>
      <c r="C44" s="268"/>
      <c r="D44" s="268"/>
      <c r="E44" s="268"/>
      <c r="F44" s="268"/>
      <c r="G44" s="268"/>
      <c r="H44" s="268"/>
      <c r="I44" s="268"/>
      <c r="J44" s="268"/>
      <c r="K44" s="268"/>
      <c r="L44" s="268"/>
      <c r="M44" s="268"/>
      <c r="N44" s="255"/>
      <c r="O44" s="255"/>
      <c r="P44" s="255"/>
      <c r="Q44" s="255"/>
      <c r="R44" s="255"/>
      <c r="S44" s="255"/>
      <c r="T44" s="255"/>
      <c r="U44" s="11" t="str">
        <f t="shared" si="0"/>
        <v>0</v>
      </c>
      <c r="V44" s="11" t="str">
        <f t="shared" si="1"/>
        <v>0</v>
      </c>
    </row>
    <row r="45" spans="1:22" s="121" customFormat="1" x14ac:dyDescent="0.2">
      <c r="A45" s="264"/>
      <c r="B45" s="267">
        <v>1</v>
      </c>
      <c r="C45" s="268" t="str">
        <f>T(C5)</f>
        <v>d</v>
      </c>
      <c r="D45" s="268" t="s">
        <v>95</v>
      </c>
      <c r="E45" s="268" t="str">
        <f>T(C6)</f>
        <v>e</v>
      </c>
      <c r="F45" s="268"/>
      <c r="G45" s="268"/>
      <c r="H45" s="268"/>
      <c r="I45" s="268"/>
      <c r="J45" s="268"/>
      <c r="K45" s="268"/>
      <c r="L45" s="268"/>
      <c r="M45" s="268" t="str">
        <f>T(C3)</f>
        <v>b</v>
      </c>
      <c r="N45" s="255"/>
      <c r="O45" s="255" t="s">
        <v>96</v>
      </c>
      <c r="P45" s="255"/>
      <c r="Q45" s="255"/>
      <c r="R45" s="269" t="str">
        <f>IF(N45="","",IF(N45=P45,"1",IF(N45&gt;P45,"2","0")))</f>
        <v/>
      </c>
      <c r="S45" s="255" t="s">
        <v>96</v>
      </c>
      <c r="T45" s="269" t="str">
        <f>IF(P45="","",IF(P45=N45,"1",IF(P45&gt;N45,"2","0")))</f>
        <v/>
      </c>
      <c r="U45" s="11" t="str">
        <f t="shared" si="0"/>
        <v>0</v>
      </c>
      <c r="V45" s="11" t="str">
        <f t="shared" si="1"/>
        <v>0</v>
      </c>
    </row>
    <row r="46" spans="1:22" s="121" customFormat="1" x14ac:dyDescent="0.2">
      <c r="A46" s="264"/>
      <c r="B46" s="267">
        <v>2</v>
      </c>
      <c r="C46" s="268" t="str">
        <f>T(C4)</f>
        <v>c</v>
      </c>
      <c r="D46" s="268" t="s">
        <v>95</v>
      </c>
      <c r="E46" s="268" t="str">
        <f>T(C2)</f>
        <v>a</v>
      </c>
      <c r="F46" s="268"/>
      <c r="G46" s="268"/>
      <c r="H46" s="268"/>
      <c r="I46" s="268"/>
      <c r="J46" s="268"/>
      <c r="K46" s="268"/>
      <c r="L46" s="268"/>
      <c r="M46" s="268" t="str">
        <f>T(C3)</f>
        <v>b</v>
      </c>
      <c r="N46" s="255"/>
      <c r="O46" s="255" t="s">
        <v>96</v>
      </c>
      <c r="P46" s="255"/>
      <c r="Q46" s="255"/>
      <c r="R46" s="269" t="str">
        <f>IF(N46="","",IF(N46=P46,"1",IF(N46&gt;P46,"2","0")))</f>
        <v/>
      </c>
      <c r="S46" s="255" t="s">
        <v>96</v>
      </c>
      <c r="T46" s="269" t="str">
        <f>IF(P46="","",IF(P46=N46,"1",IF(P46&gt;N46,"2","0")))</f>
        <v/>
      </c>
      <c r="U46" s="11" t="str">
        <f t="shared" si="0"/>
        <v>0</v>
      </c>
      <c r="V46" s="11" t="str">
        <f t="shared" si="1"/>
        <v>0</v>
      </c>
    </row>
    <row r="47" spans="1:22" s="121" customFormat="1" x14ac:dyDescent="0.2">
      <c r="A47" s="264" t="s">
        <v>479</v>
      </c>
      <c r="B47" s="267"/>
      <c r="C47" s="270"/>
      <c r="D47" s="270"/>
      <c r="E47" s="270"/>
      <c r="F47" s="270"/>
      <c r="G47" s="270"/>
      <c r="H47" s="270"/>
      <c r="I47" s="270"/>
      <c r="J47" s="270"/>
      <c r="K47" s="270"/>
      <c r="L47" s="270"/>
      <c r="M47" s="268"/>
      <c r="N47" s="255"/>
      <c r="O47" s="255"/>
      <c r="P47" s="255"/>
      <c r="Q47" s="255"/>
      <c r="R47" s="255"/>
      <c r="S47" s="255"/>
      <c r="T47" s="255"/>
      <c r="U47" s="11" t="str">
        <f t="shared" si="0"/>
        <v>0</v>
      </c>
      <c r="V47" s="11" t="str">
        <f t="shared" si="1"/>
        <v>0</v>
      </c>
    </row>
    <row r="48" spans="1:22" s="255" customFormat="1" x14ac:dyDescent="0.2">
      <c r="A48" s="264"/>
      <c r="B48" s="255">
        <v>1</v>
      </c>
      <c r="C48" s="268" t="str">
        <f>T(C6)</f>
        <v>e</v>
      </c>
      <c r="D48" s="268" t="s">
        <v>95</v>
      </c>
      <c r="E48" s="268" t="str">
        <f>T(C3)</f>
        <v>b</v>
      </c>
      <c r="F48" s="268"/>
      <c r="G48" s="268"/>
      <c r="H48" s="268"/>
      <c r="I48" s="268"/>
      <c r="J48" s="268"/>
      <c r="K48" s="268"/>
      <c r="L48" s="268"/>
      <c r="M48" s="268" t="str">
        <f>T(C4)</f>
        <v>c</v>
      </c>
      <c r="O48" s="255" t="s">
        <v>96</v>
      </c>
      <c r="R48" s="269" t="str">
        <f>IF(N48="","",IF(N48=P48,"1",IF(N48&gt;P48,"2","0")))</f>
        <v/>
      </c>
      <c r="S48" s="255" t="s">
        <v>96</v>
      </c>
      <c r="T48" s="269" t="str">
        <f>IF(P48="","",IF(P48=N48,"1",IF(P48&gt;N48,"2","0")))</f>
        <v/>
      </c>
      <c r="U48" s="11" t="str">
        <f t="shared" si="0"/>
        <v>0</v>
      </c>
      <c r="V48" s="11" t="str">
        <f t="shared" si="1"/>
        <v>0</v>
      </c>
    </row>
    <row r="49" spans="1:22" s="121" customFormat="1" x14ac:dyDescent="0.2">
      <c r="A49" s="264"/>
      <c r="B49" s="267">
        <v>2</v>
      </c>
      <c r="C49" s="268" t="str">
        <f>T(C2)</f>
        <v>a</v>
      </c>
      <c r="D49" s="268" t="s">
        <v>95</v>
      </c>
      <c r="E49" s="268" t="str">
        <f>T(C5)</f>
        <v>d</v>
      </c>
      <c r="F49" s="268"/>
      <c r="G49" s="268"/>
      <c r="H49" s="268"/>
      <c r="I49" s="268"/>
      <c r="J49" s="268"/>
      <c r="K49" s="268"/>
      <c r="L49" s="268"/>
      <c r="M49" s="268" t="str">
        <f>T(C4)</f>
        <v>c</v>
      </c>
      <c r="N49" s="255"/>
      <c r="O49" s="255" t="s">
        <v>96</v>
      </c>
      <c r="P49" s="255"/>
      <c r="Q49" s="255"/>
      <c r="R49" s="269" t="str">
        <f>IF(N49="","",IF(N49=P49,"1",IF(N49&gt;P49,"2","0")))</f>
        <v/>
      </c>
      <c r="S49" s="255" t="s">
        <v>96</v>
      </c>
      <c r="T49" s="269" t="str">
        <f>IF(P49="","",IF(P49=N49,"1",IF(P49&gt;N49,"2","0")))</f>
        <v/>
      </c>
      <c r="U49" s="11" t="str">
        <f t="shared" si="0"/>
        <v>0</v>
      </c>
      <c r="V49" s="11" t="str">
        <f t="shared" si="1"/>
        <v>0</v>
      </c>
    </row>
    <row r="50" spans="1:22" s="121" customFormat="1" x14ac:dyDescent="0.2">
      <c r="A50" s="264"/>
      <c r="B50" s="267"/>
      <c r="C50" s="268"/>
      <c r="D50" s="268"/>
      <c r="E50" s="268"/>
      <c r="F50" s="268"/>
      <c r="G50" s="268"/>
      <c r="H50" s="268"/>
      <c r="I50" s="268"/>
      <c r="J50" s="268"/>
      <c r="K50" s="268"/>
      <c r="L50" s="268"/>
      <c r="M50" s="268"/>
      <c r="N50" s="255"/>
      <c r="O50" s="255"/>
      <c r="P50" s="255"/>
      <c r="Q50" s="255"/>
      <c r="R50" s="255"/>
      <c r="S50" s="255"/>
      <c r="T50" s="255"/>
      <c r="U50" s="11" t="str">
        <f t="shared" si="0"/>
        <v>0</v>
      </c>
      <c r="V50" s="11" t="str">
        <f t="shared" si="1"/>
        <v>0</v>
      </c>
    </row>
    <row r="51" spans="1:22" s="121" customFormat="1" x14ac:dyDescent="0.2">
      <c r="A51" s="264"/>
      <c r="B51" s="267">
        <v>1</v>
      </c>
      <c r="C51" s="268" t="str">
        <f>T(C4)</f>
        <v>c</v>
      </c>
      <c r="D51" s="268" t="s">
        <v>95</v>
      </c>
      <c r="E51" s="268" t="str">
        <f>T(C3)</f>
        <v>b</v>
      </c>
      <c r="F51" s="268"/>
      <c r="G51" s="268"/>
      <c r="H51" s="268"/>
      <c r="I51" s="268"/>
      <c r="J51" s="268"/>
      <c r="K51" s="268"/>
      <c r="L51" s="268"/>
      <c r="M51" s="268" t="str">
        <f>T(C5)</f>
        <v>d</v>
      </c>
      <c r="N51" s="255"/>
      <c r="O51" s="255" t="s">
        <v>96</v>
      </c>
      <c r="P51" s="255"/>
      <c r="Q51" s="255"/>
      <c r="R51" s="269" t="str">
        <f>IF(N51="","",IF(N51=P51,"1",IF(N51&gt;P51,"2","0")))</f>
        <v/>
      </c>
      <c r="S51" s="255" t="s">
        <v>96</v>
      </c>
      <c r="T51" s="269" t="str">
        <f>IF(P51="","",IF(P51=N51,"1",IF(P51&gt;N51,"2","0")))</f>
        <v/>
      </c>
      <c r="U51" s="11" t="str">
        <f t="shared" si="0"/>
        <v>0</v>
      </c>
      <c r="V51" s="11" t="str">
        <f t="shared" si="1"/>
        <v>0</v>
      </c>
    </row>
    <row r="52" spans="1:22" s="121" customFormat="1" x14ac:dyDescent="0.2">
      <c r="A52" s="264"/>
      <c r="B52" s="267">
        <v>2</v>
      </c>
      <c r="C52" s="268" t="str">
        <f>T(C2)</f>
        <v>a</v>
      </c>
      <c r="D52" s="268" t="s">
        <v>95</v>
      </c>
      <c r="E52" s="268" t="str">
        <f>T(C6)</f>
        <v>e</v>
      </c>
      <c r="F52" s="268"/>
      <c r="G52" s="268"/>
      <c r="H52" s="268"/>
      <c r="I52" s="268"/>
      <c r="J52" s="268"/>
      <c r="K52" s="268"/>
      <c r="L52" s="268"/>
      <c r="M52" s="268" t="str">
        <f>T(C5)</f>
        <v>d</v>
      </c>
      <c r="N52" s="255"/>
      <c r="O52" s="255" t="s">
        <v>96</v>
      </c>
      <c r="P52" s="255"/>
      <c r="Q52" s="255"/>
      <c r="R52" s="269" t="str">
        <f>IF(N52="","",IF(N52=P52,"1",IF(N52&gt;P52,"2","0")))</f>
        <v/>
      </c>
      <c r="S52" s="255" t="s">
        <v>96</v>
      </c>
      <c r="T52" s="269" t="str">
        <f>IF(P52="","",IF(P52=N52,"1",IF(P52&gt;N52,"2","0")))</f>
        <v/>
      </c>
      <c r="U52" s="11" t="str">
        <f t="shared" si="0"/>
        <v>0</v>
      </c>
      <c r="V52" s="11" t="str">
        <f t="shared" si="1"/>
        <v>0</v>
      </c>
    </row>
    <row r="53" spans="1:22" s="255" customFormat="1" x14ac:dyDescent="0.2">
      <c r="A53" s="264" t="s">
        <v>479</v>
      </c>
      <c r="B53" s="121"/>
      <c r="C53" s="268"/>
      <c r="D53" s="268"/>
      <c r="E53" s="268"/>
      <c r="F53" s="268"/>
      <c r="G53" s="268"/>
      <c r="H53" s="268"/>
      <c r="I53" s="268"/>
      <c r="J53" s="268"/>
      <c r="K53" s="268"/>
      <c r="L53" s="268"/>
      <c r="M53" s="268"/>
      <c r="U53" s="11" t="str">
        <f t="shared" si="0"/>
        <v>0</v>
      </c>
      <c r="V53" s="11" t="str">
        <f t="shared" si="1"/>
        <v>0</v>
      </c>
    </row>
    <row r="54" spans="1:22" s="121" customFormat="1" x14ac:dyDescent="0.2">
      <c r="A54" s="264"/>
      <c r="B54" s="267">
        <v>1</v>
      </c>
      <c r="C54" s="268" t="str">
        <f>T(C3)</f>
        <v>b</v>
      </c>
      <c r="D54" s="268" t="s">
        <v>95</v>
      </c>
      <c r="E54" s="268" t="str">
        <f>T(C2)</f>
        <v>a</v>
      </c>
      <c r="F54" s="268"/>
      <c r="G54" s="268"/>
      <c r="H54" s="268"/>
      <c r="I54" s="268"/>
      <c r="J54" s="268"/>
      <c r="K54" s="268"/>
      <c r="L54" s="268"/>
      <c r="M54" s="268" t="str">
        <f>T(C6)</f>
        <v>e</v>
      </c>
      <c r="N54" s="255"/>
      <c r="O54" s="255" t="s">
        <v>96</v>
      </c>
      <c r="P54" s="255"/>
      <c r="Q54" s="255"/>
      <c r="R54" s="269" t="str">
        <f>IF(N54="","",IF(N54=P54,"1",IF(N54&gt;P54,"2","0")))</f>
        <v/>
      </c>
      <c r="S54" s="255" t="s">
        <v>96</v>
      </c>
      <c r="T54" s="269" t="str">
        <f>IF(P54="","",IF(P54=N54,"1",IF(P54&gt;N54,"2","0")))</f>
        <v/>
      </c>
      <c r="U54" s="11" t="str">
        <f t="shared" si="0"/>
        <v>0</v>
      </c>
      <c r="V54" s="11" t="str">
        <f t="shared" si="1"/>
        <v>0</v>
      </c>
    </row>
    <row r="55" spans="1:22" s="121" customFormat="1" x14ac:dyDescent="0.2">
      <c r="B55" s="267">
        <v>2</v>
      </c>
      <c r="C55" s="268" t="str">
        <f>T(C5)</f>
        <v>d</v>
      </c>
      <c r="D55" s="268" t="s">
        <v>95</v>
      </c>
      <c r="E55" s="268" t="str">
        <f>T(C4)</f>
        <v>c</v>
      </c>
      <c r="F55" s="268"/>
      <c r="G55" s="268"/>
      <c r="H55" s="268"/>
      <c r="I55" s="268"/>
      <c r="J55" s="268"/>
      <c r="K55" s="268"/>
      <c r="L55" s="268"/>
      <c r="M55" s="268" t="str">
        <f>T(C6)</f>
        <v>e</v>
      </c>
      <c r="N55" s="255"/>
      <c r="O55" s="255" t="s">
        <v>96</v>
      </c>
      <c r="P55" s="255"/>
      <c r="Q55" s="255"/>
      <c r="R55" s="269" t="str">
        <f>IF(N55="","",IF(N55=P55,"1",IF(N55&gt;P55,"2","0")))</f>
        <v/>
      </c>
      <c r="S55" s="255" t="s">
        <v>96</v>
      </c>
      <c r="T55" s="269" t="str">
        <f>IF(P55="","",IF(P55=N55,"1",IF(P55&gt;N55,"2","0")))</f>
        <v/>
      </c>
      <c r="U55" s="11" t="str">
        <f t="shared" si="0"/>
        <v>0</v>
      </c>
      <c r="V55" s="11" t="str">
        <f t="shared" si="1"/>
        <v>0</v>
      </c>
    </row>
    <row r="56" spans="1:22" s="121" customFormat="1" x14ac:dyDescent="0.2">
      <c r="E56" s="268"/>
    </row>
    <row r="57" spans="1:22" x14ac:dyDescent="0.2">
      <c r="N57"/>
      <c r="O57"/>
      <c r="P57"/>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workbookViewId="0">
      <selection sqref="A1:IV1"/>
    </sheetView>
  </sheetViews>
  <sheetFormatPr baseColWidth="10" defaultRowHeight="12.75" x14ac:dyDescent="0.2"/>
  <cols>
    <col min="1" max="1" width="16"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272" t="s">
        <v>833</v>
      </c>
    </row>
    <row r="2" spans="1:12" s="13" customFormat="1" x14ac:dyDescent="0.2">
      <c r="A2" s="39" t="s">
        <v>83</v>
      </c>
      <c r="B2" s="40" t="s">
        <v>834</v>
      </c>
      <c r="F2" s="6"/>
      <c r="G2" s="6"/>
      <c r="H2" s="6"/>
      <c r="I2" s="6"/>
      <c r="J2" s="6"/>
      <c r="K2" s="6"/>
      <c r="L2" s="6"/>
    </row>
    <row r="3" spans="1:12" s="13" customFormat="1" x14ac:dyDescent="0.2">
      <c r="A3" s="39" t="s">
        <v>84</v>
      </c>
      <c r="B3" s="13" t="s">
        <v>832</v>
      </c>
      <c r="F3" s="6"/>
      <c r="G3" s="6"/>
      <c r="H3" s="6"/>
      <c r="I3" s="6"/>
      <c r="J3" s="6"/>
      <c r="K3" s="6"/>
      <c r="L3" s="6"/>
    </row>
    <row r="4" spans="1:12" s="13" customFormat="1" x14ac:dyDescent="0.2">
      <c r="A4" s="39" t="s">
        <v>85</v>
      </c>
      <c r="B4" s="13" t="s">
        <v>70</v>
      </c>
      <c r="F4" s="6"/>
      <c r="G4" s="6"/>
      <c r="H4" s="6"/>
      <c r="I4" s="6"/>
      <c r="J4" s="6"/>
      <c r="K4" s="6"/>
      <c r="L4" s="6"/>
    </row>
    <row r="5" spans="1:12" s="13" customFormat="1" x14ac:dyDescent="0.2">
      <c r="A5" s="39" t="s">
        <v>86</v>
      </c>
      <c r="B5" s="13" t="s">
        <v>334</v>
      </c>
      <c r="F5" s="6"/>
      <c r="G5" s="6"/>
      <c r="H5" s="6"/>
      <c r="I5" s="6"/>
      <c r="J5" s="6"/>
      <c r="K5" s="6"/>
      <c r="L5" s="6"/>
    </row>
    <row r="6" spans="1:12" s="13" customFormat="1" x14ac:dyDescent="0.2">
      <c r="A6" s="39" t="s">
        <v>87</v>
      </c>
      <c r="B6" s="13" t="s">
        <v>80</v>
      </c>
      <c r="F6" s="6"/>
      <c r="G6" s="6"/>
      <c r="H6" s="6"/>
      <c r="I6" s="6"/>
      <c r="J6" s="6"/>
      <c r="K6" s="6"/>
      <c r="L6" s="6"/>
    </row>
    <row r="7" spans="1:12" s="13" customFormat="1" x14ac:dyDescent="0.2">
      <c r="A7" s="39" t="s">
        <v>333</v>
      </c>
      <c r="B7" s="13" t="s">
        <v>832</v>
      </c>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87</v>
      </c>
      <c r="B12" s="6" t="s">
        <v>97</v>
      </c>
      <c r="C12" s="6"/>
      <c r="E12" s="6" t="s">
        <v>98</v>
      </c>
      <c r="F12" s="6"/>
      <c r="G12" s="6"/>
      <c r="H12" s="6"/>
      <c r="I12" s="6"/>
      <c r="J12" s="6"/>
      <c r="K12" s="6"/>
      <c r="L12" s="6"/>
    </row>
    <row r="13" spans="1:12" s="13" customFormat="1" x14ac:dyDescent="0.2">
      <c r="A13" s="39" t="s">
        <v>109</v>
      </c>
      <c r="B13" s="59"/>
      <c r="E13" s="59"/>
      <c r="F13" s="6"/>
      <c r="G13" s="6"/>
      <c r="H13" s="6"/>
      <c r="I13" s="6"/>
      <c r="J13" s="6"/>
      <c r="K13" s="6"/>
      <c r="L13" s="6"/>
    </row>
    <row r="14" spans="1:12" s="13" customFormat="1" x14ac:dyDescent="0.2">
      <c r="A14" s="39"/>
      <c r="B14" s="59"/>
      <c r="E14" s="59"/>
      <c r="F14" s="6"/>
      <c r="G14" s="6"/>
      <c r="H14" s="6"/>
      <c r="I14" s="6"/>
      <c r="J14" s="6"/>
      <c r="K14" s="6"/>
      <c r="L14" s="6"/>
    </row>
    <row r="15" spans="1:12" s="13" customFormat="1" x14ac:dyDescent="0.2">
      <c r="A15" s="39"/>
      <c r="B15" s="59"/>
      <c r="E15" s="59"/>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88</v>
      </c>
      <c r="B18" s="6" t="s">
        <v>90</v>
      </c>
      <c r="C18" s="6"/>
      <c r="D18" s="6" t="s">
        <v>91</v>
      </c>
      <c r="E18" s="6" t="s">
        <v>92</v>
      </c>
      <c r="F18"/>
      <c r="G18" s="6" t="s">
        <v>93</v>
      </c>
      <c r="H18" s="6"/>
      <c r="I18" s="5"/>
      <c r="J18" s="6"/>
      <c r="K18" s="6" t="s">
        <v>94</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96</v>
      </c>
      <c r="D20" s="7" t="str">
        <f>T(B15)</f>
        <v/>
      </c>
      <c r="E20" s="7" t="str">
        <f>T(B14)</f>
        <v/>
      </c>
      <c r="F20" s="5"/>
      <c r="G20" s="5" t="s">
        <v>96</v>
      </c>
      <c r="H20" s="5"/>
      <c r="I20" s="5"/>
      <c r="J20" s="5" t="str">
        <f>IF(F20="","",IF(F20=H20,"1",IF(F20&gt;H20,"2","0")))</f>
        <v/>
      </c>
      <c r="K20" s="11" t="s">
        <v>96</v>
      </c>
      <c r="L20" s="5" t="str">
        <f>IF(F20="","",IF(H20=F20,"1",IF(H20&gt;F20,"2","0")))</f>
        <v/>
      </c>
    </row>
    <row r="21" spans="1:19" s="3" customFormat="1" x14ac:dyDescent="0.2">
      <c r="A21" s="42"/>
      <c r="B21" s="7" t="str">
        <f>T(E13)</f>
        <v/>
      </c>
      <c r="C21" s="7" t="s">
        <v>96</v>
      </c>
      <c r="D21" s="7" t="str">
        <f>T(E15)</f>
        <v/>
      </c>
      <c r="E21" s="7" t="str">
        <f>T(E14)</f>
        <v/>
      </c>
      <c r="F21" s="5"/>
      <c r="G21" s="5" t="s">
        <v>96</v>
      </c>
      <c r="H21" s="5"/>
      <c r="I21" s="5"/>
      <c r="J21" s="5" t="str">
        <f>IF(F21="","",IF(F21=H21,"1",IF(F21&gt;H21,"2","0")))</f>
        <v/>
      </c>
      <c r="K21" s="11" t="s">
        <v>96</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96</v>
      </c>
      <c r="D23" s="7" t="str">
        <f>T(B13)</f>
        <v/>
      </c>
      <c r="E23" s="7" t="str">
        <f>T(B15)</f>
        <v/>
      </c>
      <c r="F23" s="5"/>
      <c r="G23" s="5" t="s">
        <v>96</v>
      </c>
      <c r="H23" s="5"/>
      <c r="I23" s="5"/>
      <c r="J23" s="5" t="str">
        <f>IF(F23="","",IF(F23=H23,"1",IF(F23&gt;H23,"2","0")))</f>
        <v/>
      </c>
      <c r="K23" s="11" t="s">
        <v>96</v>
      </c>
      <c r="L23" s="5" t="str">
        <f>IF(F23="","",IF(H23=F23,"1",IF(H23&gt;F23,"2","0")))</f>
        <v/>
      </c>
      <c r="P23" s="9"/>
      <c r="Q23" s="9"/>
      <c r="R23" s="9"/>
      <c r="S23" s="9"/>
    </row>
    <row r="24" spans="1:19" s="3" customFormat="1" x14ac:dyDescent="0.2">
      <c r="A24"/>
      <c r="B24" s="7" t="str">
        <f>T(E14)</f>
        <v/>
      </c>
      <c r="C24" s="7" t="s">
        <v>96</v>
      </c>
      <c r="D24" s="7" t="str">
        <f>T(E13)</f>
        <v/>
      </c>
      <c r="E24" s="7" t="str">
        <f>T(E15)</f>
        <v/>
      </c>
      <c r="F24" s="5"/>
      <c r="G24" s="5" t="s">
        <v>96</v>
      </c>
      <c r="H24" s="5"/>
      <c r="I24" s="5"/>
      <c r="J24" s="5" t="str">
        <f>IF(F24="","",IF(F24=H24,"1",IF(F24&gt;H24,"2","0")))</f>
        <v/>
      </c>
      <c r="K24" s="11" t="s">
        <v>96</v>
      </c>
      <c r="L24" s="5" t="str">
        <f>IF(F24="","",IF(H24=F24,"1",IF(H24&gt;F24,"2","0")))</f>
        <v/>
      </c>
      <c r="P24" s="9"/>
      <c r="Q24" s="9"/>
      <c r="R24" s="9"/>
      <c r="S24" s="9"/>
    </row>
    <row r="25" spans="1:19" s="3" customFormat="1" x14ac:dyDescent="0.2">
      <c r="A25" s="42"/>
      <c r="B25" s="108"/>
      <c r="C25" s="7"/>
      <c r="D25" s="108"/>
      <c r="E25" s="7"/>
      <c r="F25" s="5"/>
      <c r="G25" s="5"/>
      <c r="H25" s="5"/>
      <c r="I25" s="5"/>
      <c r="J25" s="5"/>
      <c r="K25" s="11"/>
      <c r="L25" s="5"/>
      <c r="P25" s="30"/>
      <c r="Q25" s="30"/>
      <c r="R25" s="30"/>
      <c r="S25" s="9"/>
    </row>
    <row r="26" spans="1:19" s="3" customFormat="1" x14ac:dyDescent="0.2">
      <c r="A26" s="42"/>
      <c r="B26" s="7" t="str">
        <f>T(B15)</f>
        <v/>
      </c>
      <c r="C26" s="7" t="s">
        <v>96</v>
      </c>
      <c r="D26" s="7" t="str">
        <f>T(B14)</f>
        <v/>
      </c>
      <c r="E26" s="7" t="str">
        <f>T(B13)</f>
        <v/>
      </c>
      <c r="F26" s="5"/>
      <c r="G26" s="5" t="s">
        <v>96</v>
      </c>
      <c r="H26" s="5"/>
      <c r="I26" s="5"/>
      <c r="J26" s="5" t="str">
        <f>IF(F26="","",IF(F26=H26,"1",IF(F26&gt;H26,"2","0")))</f>
        <v/>
      </c>
      <c r="K26" s="11" t="s">
        <v>96</v>
      </c>
      <c r="L26" s="5" t="str">
        <f>IF(F26="","",IF(H26=F26,"1",IF(H26&gt;F26,"2","0")))</f>
        <v/>
      </c>
      <c r="P26" s="30"/>
      <c r="Q26" s="30"/>
      <c r="R26" s="30"/>
      <c r="S26" s="9"/>
    </row>
    <row r="27" spans="1:19" s="3" customFormat="1" x14ac:dyDescent="0.2">
      <c r="A27" s="42"/>
      <c r="B27" s="7" t="str">
        <f>T(E15)</f>
        <v/>
      </c>
      <c r="C27" s="7" t="s">
        <v>96</v>
      </c>
      <c r="D27" s="7" t="str">
        <f>T(E14)</f>
        <v/>
      </c>
      <c r="E27" s="7" t="str">
        <f>T(E13)</f>
        <v/>
      </c>
      <c r="F27" s="5"/>
      <c r="G27" s="5" t="s">
        <v>96</v>
      </c>
      <c r="H27" s="5"/>
      <c r="I27" s="5"/>
      <c r="J27" s="5" t="str">
        <f>IF(F27="","",IF(F27=H27,"1",IF(F27&gt;H27,"2","0")))</f>
        <v/>
      </c>
      <c r="K27" s="11" t="s">
        <v>96</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96</v>
      </c>
      <c r="H29" s="11"/>
      <c r="I29" s="11"/>
      <c r="J29" s="5" t="str">
        <f>IF(F29="","",IF(F29=H29,"1",IF(F29&gt;H29,"2","0")))</f>
        <v/>
      </c>
      <c r="K29" s="11" t="s">
        <v>96</v>
      </c>
      <c r="L29" s="5" t="str">
        <f>IF(F29="","",IF(H29=F29,"1",IF(H29&gt;F29,"2","0")))</f>
        <v/>
      </c>
      <c r="O29" s="30"/>
      <c r="P29" s="30"/>
      <c r="Q29" s="30"/>
    </row>
    <row r="30" spans="1:19" s="3" customFormat="1" x14ac:dyDescent="0.2">
      <c r="A30" s="42" t="s">
        <v>40</v>
      </c>
      <c r="B30" s="7" t="s">
        <v>41</v>
      </c>
      <c r="C30" s="7" t="s">
        <v>96</v>
      </c>
      <c r="D30" s="7" t="s">
        <v>2</v>
      </c>
      <c r="E30" s="7" t="s">
        <v>3</v>
      </c>
      <c r="F30" s="5"/>
      <c r="G30" s="11"/>
      <c r="H30" s="5"/>
      <c r="I30" s="5"/>
      <c r="J30" s="5"/>
      <c r="K30" s="11"/>
      <c r="L30" s="5"/>
      <c r="O30" s="30"/>
      <c r="P30" s="30"/>
      <c r="Q30" s="30"/>
    </row>
    <row r="31" spans="1:19" s="3" customFormat="1" x14ac:dyDescent="0.2">
      <c r="A31" s="42"/>
      <c r="B31" s="7"/>
      <c r="C31" s="7" t="s">
        <v>96</v>
      </c>
      <c r="D31" s="7"/>
      <c r="E31" s="7"/>
      <c r="F31" s="5"/>
      <c r="G31" s="5"/>
      <c r="H31" s="5"/>
      <c r="I31" s="5"/>
      <c r="J31" s="5"/>
      <c r="K31" s="11"/>
      <c r="L31" s="5"/>
      <c r="O31" s="30"/>
      <c r="P31" s="30"/>
      <c r="Q31" s="30"/>
    </row>
    <row r="32" spans="1:19" s="3" customFormat="1" x14ac:dyDescent="0.2">
      <c r="A32" s="42"/>
      <c r="B32" s="7"/>
      <c r="C32" s="7"/>
      <c r="D32" s="7"/>
      <c r="E32" s="7"/>
      <c r="F32" s="5"/>
      <c r="G32" s="5" t="s">
        <v>96</v>
      </c>
      <c r="H32" s="11"/>
      <c r="I32" s="11"/>
      <c r="J32" s="5" t="str">
        <f>IF(F32="","",IF(F32=H32,"1",IF(F32&gt;H32,"2","0")))</f>
        <v/>
      </c>
      <c r="K32" s="11" t="s">
        <v>96</v>
      </c>
      <c r="L32" s="5" t="str">
        <f>IF(F32="","",IF(H32=F32,"1",IF(H32&gt;F32,"2","0")))</f>
        <v/>
      </c>
    </row>
    <row r="33" spans="1:12" s="3" customFormat="1" x14ac:dyDescent="0.2">
      <c r="A33" s="42" t="s">
        <v>40</v>
      </c>
      <c r="B33" s="7" t="s">
        <v>4</v>
      </c>
      <c r="C33" s="7" t="s">
        <v>96</v>
      </c>
      <c r="D33" s="7" t="s">
        <v>5</v>
      </c>
      <c r="E33" s="7" t="s">
        <v>6</v>
      </c>
      <c r="F33" s="5"/>
      <c r="G33" s="11"/>
      <c r="H33" s="5"/>
      <c r="I33" s="5"/>
      <c r="J33" s="5"/>
      <c r="K33" s="11"/>
      <c r="L33" s="5"/>
    </row>
    <row r="34" spans="1:12" s="3" customFormat="1" x14ac:dyDescent="0.2">
      <c r="A34" s="42"/>
      <c r="B34" s="7"/>
      <c r="C34" s="7" t="s">
        <v>96</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96</v>
      </c>
      <c r="H36" s="6"/>
      <c r="I36" s="5"/>
      <c r="J36" s="5" t="str">
        <f>IF(F36="","",IF(F36=H36,"1",IF(F36&gt;H36,"2","0")))</f>
        <v/>
      </c>
      <c r="K36" s="11" t="s">
        <v>96</v>
      </c>
      <c r="L36" s="5" t="str">
        <f>IF(F36="","",IF(H36=F36,"1",IF(H36&gt;F36,"2","0")))</f>
        <v/>
      </c>
    </row>
    <row r="37" spans="1:12" s="4" customFormat="1" x14ac:dyDescent="0.2">
      <c r="A37" s="42" t="s">
        <v>7</v>
      </c>
      <c r="B37" s="7" t="s">
        <v>3</v>
      </c>
      <c r="C37" s="7" t="s">
        <v>96</v>
      </c>
      <c r="D37" s="7" t="s">
        <v>6</v>
      </c>
      <c r="E37" s="7" t="s">
        <v>8</v>
      </c>
      <c r="F37" s="6"/>
      <c r="G37" s="11"/>
      <c r="H37" s="6"/>
      <c r="I37" s="5"/>
      <c r="J37" s="5"/>
      <c r="K37" s="11"/>
      <c r="L37" s="5"/>
    </row>
    <row r="38" spans="1:12" s="4" customFormat="1" x14ac:dyDescent="0.2">
      <c r="A38" s="42"/>
      <c r="B38" s="7"/>
      <c r="C38" s="7" t="s">
        <v>96</v>
      </c>
      <c r="D38" s="7"/>
      <c r="E38" s="7"/>
      <c r="F38" s="6"/>
      <c r="G38" s="5"/>
      <c r="H38" s="6"/>
      <c r="I38" s="5"/>
      <c r="J38" s="5"/>
      <c r="K38" s="11"/>
      <c r="L38" s="5"/>
    </row>
    <row r="39" spans="1:12" s="5" customFormat="1" x14ac:dyDescent="0.2">
      <c r="A39" s="42"/>
      <c r="B39" s="7"/>
      <c r="C39" s="7"/>
      <c r="D39" s="7"/>
      <c r="E39" s="7"/>
      <c r="G39" s="5" t="s">
        <v>96</v>
      </c>
      <c r="J39" s="5" t="str">
        <f>IF(F39="","",IF(F39=H39,"1",IF(F39&gt;H39,"2","0")))</f>
        <v/>
      </c>
      <c r="K39" s="11" t="s">
        <v>96</v>
      </c>
      <c r="L39" s="5" t="str">
        <f>IF(F39="","",IF(H39=F39,"1",IF(H39&gt;F39,"2","0")))</f>
        <v/>
      </c>
    </row>
    <row r="40" spans="1:12" s="5" customFormat="1" x14ac:dyDescent="0.2">
      <c r="A40" s="42" t="s">
        <v>9</v>
      </c>
      <c r="B40" s="7" t="s">
        <v>10</v>
      </c>
      <c r="C40" s="7" t="s">
        <v>96</v>
      </c>
      <c r="D40" s="7" t="s">
        <v>11</v>
      </c>
      <c r="E40" s="7" t="s">
        <v>12</v>
      </c>
      <c r="G40" s="11"/>
      <c r="K40" s="11"/>
    </row>
    <row r="41" spans="1:12" s="5" customFormat="1" x14ac:dyDescent="0.2">
      <c r="A41" s="42"/>
      <c r="B41" s="2"/>
      <c r="C41" s="7" t="s">
        <v>96</v>
      </c>
      <c r="D41" s="2"/>
      <c r="E41" s="2"/>
      <c r="K41" s="11"/>
    </row>
    <row r="42" spans="1:12" x14ac:dyDescent="0.2">
      <c r="A42" s="42"/>
      <c r="B42" s="2"/>
      <c r="C42" s="7"/>
      <c r="D42" s="2"/>
      <c r="E42" s="2"/>
      <c r="G42" s="5" t="s">
        <v>96</v>
      </c>
      <c r="I42" s="5"/>
      <c r="J42" s="5" t="str">
        <f>IF(F42="","",IF(F42=H42,"1",IF(F42&gt;H42,"2","0")))</f>
        <v/>
      </c>
      <c r="K42" s="11" t="s">
        <v>96</v>
      </c>
      <c r="L42" s="5" t="str">
        <f>IF(F42="","",IF(H42=F42,"1",IF(H42&gt;F42,"2","0")))</f>
        <v/>
      </c>
    </row>
    <row r="43" spans="1:12" x14ac:dyDescent="0.2">
      <c r="A43" s="42" t="s">
        <v>13</v>
      </c>
      <c r="B43" s="7" t="s">
        <v>8</v>
      </c>
      <c r="C43" s="7" t="s">
        <v>96</v>
      </c>
      <c r="D43" s="7" t="s">
        <v>12</v>
      </c>
      <c r="E43" s="2" t="s">
        <v>16</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47" t="s">
        <v>14</v>
      </c>
      <c r="B46" s="2"/>
      <c r="C46" s="2"/>
      <c r="D46" s="2"/>
      <c r="E46" s="2"/>
      <c r="G46" s="5"/>
      <c r="J46" s="5"/>
      <c r="L46" s="5"/>
    </row>
    <row r="47" spans="1:12" x14ac:dyDescent="0.2">
      <c r="A47" s="42"/>
      <c r="B47" s="2"/>
      <c r="C47" s="2"/>
      <c r="D47" s="2"/>
      <c r="E47" s="2"/>
      <c r="G47" s="5"/>
      <c r="I47" s="6"/>
      <c r="J47" s="5"/>
      <c r="L47" s="5"/>
    </row>
    <row r="48" spans="1:12" x14ac:dyDescent="0.2">
      <c r="A48" s="48" t="s">
        <v>17</v>
      </c>
      <c r="B48" s="2"/>
      <c r="C48" s="2"/>
      <c r="D48" s="2"/>
      <c r="E48" s="2"/>
      <c r="I48" s="6"/>
      <c r="J48" s="5"/>
      <c r="L48" s="5"/>
    </row>
    <row r="49" spans="1:12" x14ac:dyDescent="0.2">
      <c r="A49" s="48" t="s">
        <v>66</v>
      </c>
      <c r="B49" s="2"/>
      <c r="C49" s="2"/>
      <c r="D49" s="2"/>
      <c r="E49" s="2"/>
      <c r="G49" s="5"/>
      <c r="I49" s="6"/>
      <c r="J49" s="5"/>
      <c r="L49" s="5"/>
    </row>
    <row r="50" spans="1:12" x14ac:dyDescent="0.2">
      <c r="A50" s="20" t="s">
        <v>65</v>
      </c>
      <c r="B50" s="2"/>
      <c r="C50" s="2"/>
      <c r="D50" s="2"/>
      <c r="E50" s="2"/>
      <c r="I50" s="6"/>
      <c r="J50" s="6"/>
      <c r="K50" s="6"/>
      <c r="L50" s="6"/>
    </row>
    <row r="51" spans="1:12" x14ac:dyDescent="0.2">
      <c r="A51" s="20" t="s">
        <v>69</v>
      </c>
      <c r="B51" s="2"/>
      <c r="C51" s="2"/>
      <c r="D51" s="2"/>
      <c r="E51" s="2"/>
      <c r="I51" s="6"/>
      <c r="J51" s="6"/>
      <c r="K51" s="6"/>
      <c r="L51" s="6"/>
    </row>
    <row r="52" spans="1:12" x14ac:dyDescent="0.2">
      <c r="A52" s="20" t="s">
        <v>62</v>
      </c>
      <c r="B52" s="2"/>
      <c r="C52" s="2"/>
      <c r="D52" s="2"/>
      <c r="E52" s="2"/>
      <c r="I52" s="6"/>
      <c r="J52" s="6"/>
    </row>
    <row r="53" spans="1:12" s="13" customFormat="1" x14ac:dyDescent="0.2">
      <c r="A53" s="48" t="s">
        <v>39</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headerFooter alignWithMargins="0">
    <oddHeader>&amp;A</oddHeader>
    <oddFooter>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topLeftCell="A23" workbookViewId="0">
      <selection activeCell="O47" sqref="O47"/>
    </sheetView>
  </sheetViews>
  <sheetFormatPr baseColWidth="10" defaultRowHeight="12.75" x14ac:dyDescent="0.2"/>
  <cols>
    <col min="1" max="1" width="13.28515625"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272" t="s">
        <v>835</v>
      </c>
    </row>
    <row r="2" spans="1:12" s="13" customFormat="1" x14ac:dyDescent="0.2">
      <c r="A2" s="39" t="s">
        <v>83</v>
      </c>
      <c r="B2" s="40" t="s">
        <v>834</v>
      </c>
      <c r="F2" s="6"/>
      <c r="G2" s="6"/>
      <c r="H2" s="6"/>
      <c r="I2" s="6"/>
      <c r="J2" s="6"/>
      <c r="K2" s="6"/>
      <c r="L2" s="6"/>
    </row>
    <row r="3" spans="1:12" s="13" customFormat="1" x14ac:dyDescent="0.2">
      <c r="A3" s="39" t="s">
        <v>84</v>
      </c>
      <c r="B3" s="13" t="s">
        <v>832</v>
      </c>
      <c r="F3" s="6"/>
      <c r="G3" s="6"/>
      <c r="H3" s="6"/>
      <c r="I3" s="6"/>
      <c r="J3" s="6"/>
      <c r="K3" s="6"/>
      <c r="L3" s="6"/>
    </row>
    <row r="4" spans="1:12" s="13" customFormat="1" x14ac:dyDescent="0.2">
      <c r="A4" s="39" t="s">
        <v>85</v>
      </c>
      <c r="B4" s="13" t="s">
        <v>70</v>
      </c>
      <c r="F4" s="6"/>
      <c r="G4" s="6"/>
      <c r="H4" s="6"/>
      <c r="I4" s="6"/>
      <c r="J4" s="6"/>
      <c r="K4" s="6"/>
      <c r="L4" s="6"/>
    </row>
    <row r="5" spans="1:12" s="13" customFormat="1" x14ac:dyDescent="0.2">
      <c r="A5" s="39" t="s">
        <v>86</v>
      </c>
      <c r="B5" s="13" t="s">
        <v>334</v>
      </c>
      <c r="F5" s="6"/>
      <c r="G5" s="6"/>
      <c r="H5" s="6"/>
      <c r="I5" s="6"/>
      <c r="J5" s="6"/>
      <c r="K5" s="6"/>
      <c r="L5" s="6"/>
    </row>
    <row r="6" spans="1:12" s="13" customFormat="1" x14ac:dyDescent="0.2">
      <c r="A6" s="39" t="s">
        <v>87</v>
      </c>
      <c r="B6" s="13" t="s">
        <v>79</v>
      </c>
      <c r="F6" s="6"/>
      <c r="G6" s="6"/>
      <c r="H6" s="6"/>
      <c r="I6" s="6"/>
      <c r="J6" s="6"/>
      <c r="K6" s="6"/>
      <c r="L6" s="6"/>
    </row>
    <row r="7" spans="1:12" s="13" customFormat="1" x14ac:dyDescent="0.2">
      <c r="A7" s="39" t="s">
        <v>333</v>
      </c>
      <c r="B7" s="13" t="s">
        <v>832</v>
      </c>
      <c r="F7" s="6"/>
      <c r="G7" s="6"/>
      <c r="H7" s="6"/>
      <c r="I7" s="6"/>
      <c r="J7" s="6"/>
      <c r="K7" s="6"/>
      <c r="L7" s="6"/>
    </row>
    <row r="8" spans="1:12" s="13" customFormat="1" hidden="1" x14ac:dyDescent="0.2">
      <c r="A8" s="39"/>
      <c r="F8" s="6"/>
      <c r="G8" s="6"/>
      <c r="H8" s="6"/>
      <c r="I8" s="6"/>
      <c r="J8" s="6"/>
      <c r="K8" s="6"/>
      <c r="L8" s="6"/>
    </row>
    <row r="9" spans="1:12" s="13" customFormat="1" hidden="1" x14ac:dyDescent="0.2">
      <c r="A9" s="39"/>
      <c r="F9" s="6"/>
      <c r="G9" s="6"/>
      <c r="H9" s="6"/>
      <c r="I9" s="6"/>
      <c r="J9" s="6"/>
      <c r="K9" s="6"/>
      <c r="L9" s="6"/>
    </row>
    <row r="10" spans="1:12" s="13" customFormat="1" hidden="1" x14ac:dyDescent="0.2">
      <c r="A10" s="39"/>
      <c r="F10" s="6"/>
      <c r="G10" s="6"/>
      <c r="H10" s="6"/>
      <c r="I10" s="6"/>
      <c r="J10" s="6"/>
      <c r="K10" s="6"/>
      <c r="L10" s="6"/>
    </row>
    <row r="11" spans="1:12" s="13" customFormat="1" x14ac:dyDescent="0.2">
      <c r="A11" s="39"/>
      <c r="F11" s="6"/>
      <c r="G11" s="6"/>
      <c r="H11" s="6"/>
      <c r="I11" s="6"/>
      <c r="J11" s="6"/>
      <c r="K11" s="6"/>
      <c r="L11" s="6"/>
    </row>
    <row r="12" spans="1:12" s="13" customFormat="1" x14ac:dyDescent="0.2">
      <c r="A12" s="39" t="s">
        <v>87</v>
      </c>
      <c r="B12" s="6" t="s">
        <v>97</v>
      </c>
      <c r="C12" s="6"/>
      <c r="E12" s="6" t="s">
        <v>98</v>
      </c>
      <c r="F12" s="6"/>
      <c r="G12" s="6"/>
      <c r="H12" s="6"/>
      <c r="I12" s="6"/>
      <c r="J12" s="6"/>
      <c r="K12" s="6"/>
      <c r="L12" s="6"/>
    </row>
    <row r="13" spans="1:12" s="13" customFormat="1" x14ac:dyDescent="0.2">
      <c r="A13" s="39" t="s">
        <v>109</v>
      </c>
      <c r="B13" s="59"/>
      <c r="E13" s="59"/>
      <c r="F13" s="6"/>
      <c r="G13" s="6"/>
      <c r="H13" s="6"/>
      <c r="I13" s="6"/>
      <c r="J13" s="6"/>
      <c r="K13" s="6"/>
      <c r="L13" s="6"/>
    </row>
    <row r="14" spans="1:12" s="13" customFormat="1" x14ac:dyDescent="0.2">
      <c r="A14" s="39"/>
      <c r="B14" s="59"/>
      <c r="E14" s="59"/>
      <c r="F14" s="6"/>
      <c r="G14" s="6"/>
      <c r="H14" s="6"/>
      <c r="I14" s="6"/>
      <c r="J14" s="6"/>
      <c r="K14" s="6"/>
      <c r="L14" s="6"/>
    </row>
    <row r="15" spans="1:12" s="13" customFormat="1" ht="13.5" thickBot="1" x14ac:dyDescent="0.25">
      <c r="A15" s="39"/>
      <c r="B15" s="111"/>
      <c r="E15" s="111"/>
      <c r="F15" s="6"/>
      <c r="G15" s="6"/>
      <c r="H15" s="6"/>
      <c r="I15" s="6"/>
      <c r="J15" s="6"/>
      <c r="K15" s="6"/>
      <c r="L15" s="6"/>
    </row>
    <row r="16" spans="1:12" s="13" customFormat="1" ht="12" customHeight="1" x14ac:dyDescent="0.2">
      <c r="A16" s="39"/>
      <c r="B16"/>
      <c r="C16"/>
      <c r="F16" s="6"/>
      <c r="G16" s="6"/>
      <c r="H16" s="6"/>
      <c r="I16" s="5"/>
      <c r="J16" s="5"/>
      <c r="K16" s="11"/>
      <c r="L16" s="5"/>
    </row>
    <row r="17" spans="1:19" s="4" customFormat="1" x14ac:dyDescent="0.2">
      <c r="A17" s="42"/>
      <c r="B17" s="6"/>
      <c r="C17" s="6"/>
      <c r="D17" s="6"/>
      <c r="E17" s="6"/>
      <c r="F17" s="6"/>
      <c r="G17" s="6"/>
      <c r="H17" s="6"/>
      <c r="I17" s="5"/>
      <c r="J17" s="5"/>
      <c r="K17" s="11"/>
      <c r="L17" s="5"/>
    </row>
    <row r="18" spans="1:19" s="4" customFormat="1" x14ac:dyDescent="0.2">
      <c r="A18" s="43" t="s">
        <v>88</v>
      </c>
      <c r="B18" s="6" t="s">
        <v>90</v>
      </c>
      <c r="C18" s="6"/>
      <c r="D18" s="6" t="s">
        <v>91</v>
      </c>
      <c r="E18" s="6" t="s">
        <v>92</v>
      </c>
      <c r="F18"/>
      <c r="G18" s="6" t="s">
        <v>93</v>
      </c>
      <c r="H18" s="6"/>
      <c r="I18" s="5"/>
      <c r="J18" s="6"/>
      <c r="K18" s="6" t="s">
        <v>94</v>
      </c>
      <c r="L18" s="6"/>
    </row>
    <row r="19" spans="1:19" s="4" customFormat="1" x14ac:dyDescent="0.2">
      <c r="A19" s="42"/>
      <c r="B19" s="6"/>
      <c r="C19" s="6"/>
      <c r="D19" s="6"/>
      <c r="E19" s="6"/>
      <c r="F19" s="6"/>
      <c r="G19" s="6"/>
      <c r="H19" s="6"/>
      <c r="I19" s="6"/>
      <c r="J19" s="6"/>
      <c r="K19" s="6"/>
      <c r="L19" s="6"/>
    </row>
    <row r="20" spans="1:19" s="3" customFormat="1" x14ac:dyDescent="0.2">
      <c r="A20" s="42"/>
      <c r="B20" s="7" t="str">
        <f>T(B13)</f>
        <v/>
      </c>
      <c r="C20" s="7" t="s">
        <v>96</v>
      </c>
      <c r="D20" s="7" t="str">
        <f>T(B15)</f>
        <v/>
      </c>
      <c r="E20" s="7" t="str">
        <f>T(B14)</f>
        <v/>
      </c>
      <c r="F20" s="5"/>
      <c r="G20" s="5" t="s">
        <v>96</v>
      </c>
      <c r="H20" s="5"/>
      <c r="I20" s="5"/>
      <c r="J20" s="5" t="str">
        <f>IF(F20="","",IF(F20=H20,"1",IF(F20&gt;H20,"2","0")))</f>
        <v/>
      </c>
      <c r="K20" s="11" t="s">
        <v>96</v>
      </c>
      <c r="L20" s="5" t="str">
        <f>IF(F20="","",IF(H20=F20,"1",IF(H20&gt;F20,"2","0")))</f>
        <v/>
      </c>
    </row>
    <row r="21" spans="1:19" s="3" customFormat="1" x14ac:dyDescent="0.2">
      <c r="A21" s="42"/>
      <c r="B21" s="7" t="str">
        <f>T(E13)</f>
        <v/>
      </c>
      <c r="C21" s="7" t="s">
        <v>96</v>
      </c>
      <c r="D21" s="7" t="str">
        <f>T(E15)</f>
        <v/>
      </c>
      <c r="E21" s="7" t="str">
        <f>T(E14)</f>
        <v/>
      </c>
      <c r="F21" s="5"/>
      <c r="G21" s="5" t="s">
        <v>96</v>
      </c>
      <c r="H21" s="5"/>
      <c r="I21" s="5"/>
      <c r="J21" s="5" t="str">
        <f>IF(F21="","",IF(F21=H21,"1",IF(F21&gt;H21,"2","0")))</f>
        <v/>
      </c>
      <c r="K21" s="11" t="s">
        <v>96</v>
      </c>
      <c r="L21" s="5" t="str">
        <f>IF(F21="","",IF(H21=F21,"1",IF(H21&gt;F21,"2","0")))</f>
        <v/>
      </c>
    </row>
    <row r="22" spans="1:19" s="3" customFormat="1" x14ac:dyDescent="0.2">
      <c r="A22" s="42"/>
      <c r="B22" s="2"/>
      <c r="C22" s="7"/>
      <c r="D22" s="2"/>
      <c r="E22" s="2"/>
      <c r="F22" s="5"/>
      <c r="G22" s="5"/>
      <c r="H22" s="5"/>
      <c r="I22" s="5"/>
      <c r="J22" s="5"/>
      <c r="K22" s="11"/>
      <c r="L22" s="5"/>
      <c r="P22" s="9"/>
      <c r="Q22" s="9"/>
      <c r="R22" s="9"/>
      <c r="S22" s="9"/>
    </row>
    <row r="23" spans="1:19" s="3" customFormat="1" x14ac:dyDescent="0.2">
      <c r="A23" s="42"/>
      <c r="B23" s="7" t="str">
        <f>T(B14)</f>
        <v/>
      </c>
      <c r="C23" s="7" t="s">
        <v>96</v>
      </c>
      <c r="D23" s="7" t="str">
        <f>T(B13)</f>
        <v/>
      </c>
      <c r="E23" s="7" t="str">
        <f>T(B15)</f>
        <v/>
      </c>
      <c r="F23" s="5"/>
      <c r="G23" s="5" t="s">
        <v>96</v>
      </c>
      <c r="H23" s="5"/>
      <c r="I23" s="5"/>
      <c r="J23" s="5" t="str">
        <f>IF(F23="","",IF(F23=H23,"1",IF(F23&gt;H23,"2","0")))</f>
        <v/>
      </c>
      <c r="K23" s="11" t="s">
        <v>96</v>
      </c>
      <c r="L23" s="5" t="str">
        <f>IF(F23="","",IF(H23=F23,"1",IF(H23&gt;F23,"2","0")))</f>
        <v/>
      </c>
      <c r="P23" s="9"/>
      <c r="Q23" s="9"/>
      <c r="R23" s="9"/>
      <c r="S23" s="9"/>
    </row>
    <row r="24" spans="1:19" s="3" customFormat="1" x14ac:dyDescent="0.2">
      <c r="A24"/>
      <c r="B24" s="7" t="str">
        <f>T(E14)</f>
        <v/>
      </c>
      <c r="C24" s="7" t="s">
        <v>96</v>
      </c>
      <c r="D24" s="7" t="str">
        <f>T(E13)</f>
        <v/>
      </c>
      <c r="E24" s="7" t="str">
        <f>T(E15)</f>
        <v/>
      </c>
      <c r="F24" s="5"/>
      <c r="G24" s="5" t="s">
        <v>96</v>
      </c>
      <c r="H24" s="5"/>
      <c r="I24" s="5"/>
      <c r="J24" s="5" t="str">
        <f>IF(F24="","",IF(F24=H24,"1",IF(F24&gt;H24,"2","0")))</f>
        <v/>
      </c>
      <c r="K24" s="11" t="s">
        <v>96</v>
      </c>
      <c r="L24" s="5" t="str">
        <f>IF(F24="","",IF(H24=F24,"1",IF(H24&gt;F24,"2","0")))</f>
        <v/>
      </c>
      <c r="P24" s="9"/>
      <c r="Q24" s="9"/>
      <c r="R24" s="9"/>
      <c r="S24" s="9"/>
    </row>
    <row r="25" spans="1:19" s="3" customFormat="1" x14ac:dyDescent="0.2">
      <c r="A25" s="42"/>
      <c r="B25" s="108"/>
      <c r="C25" s="7"/>
      <c r="D25" s="108"/>
      <c r="E25" s="7"/>
      <c r="F25" s="5"/>
      <c r="G25" s="5"/>
      <c r="H25" s="5"/>
      <c r="I25" s="5"/>
      <c r="J25" s="5"/>
      <c r="K25" s="11"/>
      <c r="L25" s="5"/>
      <c r="P25" s="30"/>
      <c r="Q25" s="30"/>
      <c r="R25" s="30"/>
      <c r="S25" s="9"/>
    </row>
    <row r="26" spans="1:19" s="3" customFormat="1" x14ac:dyDescent="0.2">
      <c r="A26" s="42"/>
      <c r="B26" s="7" t="str">
        <f>T(B15)</f>
        <v/>
      </c>
      <c r="C26" s="7" t="s">
        <v>96</v>
      </c>
      <c r="D26" s="7" t="str">
        <f>T(B14)</f>
        <v/>
      </c>
      <c r="E26" s="7" t="str">
        <f>T(B13)</f>
        <v/>
      </c>
      <c r="F26" s="5"/>
      <c r="G26" s="5" t="s">
        <v>96</v>
      </c>
      <c r="H26" s="5"/>
      <c r="I26" s="5"/>
      <c r="J26" s="5" t="str">
        <f>IF(F26="","",IF(F26=H26,"1",IF(F26&gt;H26,"2","0")))</f>
        <v/>
      </c>
      <c r="K26" s="11" t="s">
        <v>96</v>
      </c>
      <c r="L26" s="5" t="str">
        <f>IF(F26="","",IF(H26=F26,"1",IF(H26&gt;F26,"2","0")))</f>
        <v/>
      </c>
      <c r="P26" s="30"/>
      <c r="Q26" s="30"/>
      <c r="R26" s="30"/>
      <c r="S26" s="9"/>
    </row>
    <row r="27" spans="1:19" s="3" customFormat="1" x14ac:dyDescent="0.2">
      <c r="A27" s="42"/>
      <c r="B27" s="7" t="str">
        <f>T(E15)</f>
        <v/>
      </c>
      <c r="C27" s="7" t="s">
        <v>96</v>
      </c>
      <c r="D27" s="7" t="str">
        <f>T(E14)</f>
        <v/>
      </c>
      <c r="E27" s="7" t="str">
        <f>T(E13)</f>
        <v/>
      </c>
      <c r="F27" s="5"/>
      <c r="G27" s="5" t="s">
        <v>96</v>
      </c>
      <c r="H27" s="5"/>
      <c r="I27" s="5"/>
      <c r="J27" s="5" t="str">
        <f>IF(F27="","",IF(F27=H27,"1",IF(F27&gt;H27,"2","0")))</f>
        <v/>
      </c>
      <c r="K27" s="11" t="s">
        <v>96</v>
      </c>
      <c r="L27" s="5" t="str">
        <f>IF(F27="","",IF(H27=F27,"1",IF(H27&gt;F27,"2","0")))</f>
        <v/>
      </c>
      <c r="P27" s="30"/>
      <c r="Q27" s="30"/>
      <c r="R27" s="30"/>
      <c r="S27" s="9"/>
    </row>
    <row r="28" spans="1:19" s="3" customFormat="1" x14ac:dyDescent="0.2">
      <c r="A28" s="42"/>
      <c r="B28" s="7"/>
      <c r="C28" s="7"/>
      <c r="D28" s="7"/>
      <c r="E28" s="7"/>
      <c r="F28" s="5"/>
      <c r="G28" s="5"/>
      <c r="H28" s="5"/>
      <c r="I28" s="5"/>
      <c r="J28" s="5"/>
      <c r="K28" s="11"/>
      <c r="L28" s="5"/>
      <c r="P28" s="9"/>
      <c r="Q28" s="9"/>
      <c r="R28" s="9"/>
      <c r="S28" s="9"/>
    </row>
    <row r="29" spans="1:19" s="3" customFormat="1" x14ac:dyDescent="0.2">
      <c r="A29" s="42"/>
      <c r="B29" s="7"/>
      <c r="C29" s="7"/>
      <c r="D29" s="7"/>
      <c r="E29" s="7"/>
      <c r="F29" s="5"/>
      <c r="G29" s="5" t="s">
        <v>96</v>
      </c>
      <c r="H29" s="11"/>
      <c r="I29" s="11"/>
      <c r="J29" s="5" t="str">
        <f>IF(F29="","",IF(F29=H29,"1",IF(F29&gt;H29,"2","0")))</f>
        <v/>
      </c>
      <c r="K29" s="11" t="s">
        <v>96</v>
      </c>
      <c r="L29" s="5" t="str">
        <f>IF(F29="","",IF(H29=F29,"1",IF(H29&gt;F29,"2","0")))</f>
        <v/>
      </c>
    </row>
    <row r="30" spans="1:19" s="3" customFormat="1" x14ac:dyDescent="0.2">
      <c r="A30" s="42" t="s">
        <v>40</v>
      </c>
      <c r="B30" s="7" t="s">
        <v>41</v>
      </c>
      <c r="C30" s="7" t="s">
        <v>96</v>
      </c>
      <c r="D30" s="7" t="s">
        <v>2</v>
      </c>
      <c r="E30" s="7" t="s">
        <v>3</v>
      </c>
      <c r="F30" s="5"/>
      <c r="G30" s="11"/>
      <c r="H30" s="5"/>
      <c r="I30" s="5"/>
      <c r="J30" s="5"/>
      <c r="K30" s="11"/>
      <c r="L30" s="5"/>
    </row>
    <row r="31" spans="1:19" s="3" customFormat="1" x14ac:dyDescent="0.2">
      <c r="A31" s="42"/>
      <c r="B31" s="7"/>
      <c r="C31" s="7" t="s">
        <v>96</v>
      </c>
      <c r="D31" s="7"/>
      <c r="E31" s="7"/>
      <c r="F31" s="5"/>
      <c r="G31" s="5"/>
      <c r="H31" s="5"/>
      <c r="I31" s="5"/>
      <c r="J31" s="5"/>
      <c r="K31" s="11"/>
      <c r="L31" s="5"/>
    </row>
    <row r="32" spans="1:19" s="3" customFormat="1" x14ac:dyDescent="0.2">
      <c r="A32" s="42"/>
      <c r="B32" s="7"/>
      <c r="C32" s="7"/>
      <c r="D32" s="7"/>
      <c r="E32" s="7"/>
      <c r="F32" s="5"/>
      <c r="G32" s="5" t="s">
        <v>96</v>
      </c>
      <c r="H32" s="11"/>
      <c r="I32" s="11"/>
      <c r="J32" s="5" t="str">
        <f>IF(F32="","",IF(F32=H32,"1",IF(F32&gt;H32,"2","0")))</f>
        <v/>
      </c>
      <c r="K32" s="11" t="s">
        <v>96</v>
      </c>
      <c r="L32" s="5" t="str">
        <f>IF(F32="","",IF(H32=F32,"1",IF(H32&gt;F32,"2","0")))</f>
        <v/>
      </c>
    </row>
    <row r="33" spans="1:12" s="3" customFormat="1" x14ac:dyDescent="0.2">
      <c r="A33" s="42" t="s">
        <v>40</v>
      </c>
      <c r="B33" s="7" t="s">
        <v>4</v>
      </c>
      <c r="C33" s="7" t="s">
        <v>96</v>
      </c>
      <c r="D33" s="7" t="s">
        <v>5</v>
      </c>
      <c r="E33" s="7" t="s">
        <v>6</v>
      </c>
      <c r="F33" s="5"/>
      <c r="G33" s="11"/>
      <c r="H33" s="5"/>
      <c r="I33" s="5"/>
      <c r="J33" s="5"/>
      <c r="K33" s="11"/>
      <c r="L33" s="5"/>
    </row>
    <row r="34" spans="1:12" s="3" customFormat="1" x14ac:dyDescent="0.2">
      <c r="A34" s="42"/>
      <c r="B34" s="7"/>
      <c r="C34" s="7" t="s">
        <v>96</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2"/>
      <c r="B36" s="7"/>
      <c r="C36" s="7"/>
      <c r="D36" s="7"/>
      <c r="E36" s="7"/>
      <c r="F36" s="6"/>
      <c r="G36" s="5" t="s">
        <v>96</v>
      </c>
      <c r="H36" s="6"/>
      <c r="I36" s="5"/>
      <c r="J36" s="5" t="str">
        <f>IF(F36="","",IF(F36=H36,"1",IF(F36&gt;H36,"2","0")))</f>
        <v/>
      </c>
      <c r="K36" s="11" t="s">
        <v>96</v>
      </c>
      <c r="L36" s="5" t="str">
        <f>IF(F36="","",IF(H36=F36,"1",IF(H36&gt;F36,"2","0")))</f>
        <v/>
      </c>
    </row>
    <row r="37" spans="1:12" s="4" customFormat="1" x14ac:dyDescent="0.2">
      <c r="A37" s="42" t="s">
        <v>7</v>
      </c>
      <c r="B37" s="7" t="s">
        <v>3</v>
      </c>
      <c r="C37" s="7" t="s">
        <v>96</v>
      </c>
      <c r="D37" s="7" t="s">
        <v>6</v>
      </c>
      <c r="E37" s="7" t="s">
        <v>8</v>
      </c>
      <c r="F37" s="6"/>
      <c r="G37" s="11"/>
      <c r="H37" s="6"/>
      <c r="I37" s="5"/>
      <c r="J37" s="5"/>
      <c r="K37" s="11"/>
      <c r="L37" s="5"/>
    </row>
    <row r="38" spans="1:12" s="4" customFormat="1" x14ac:dyDescent="0.2">
      <c r="A38" s="42"/>
      <c r="B38" s="7"/>
      <c r="C38" s="7" t="s">
        <v>96</v>
      </c>
      <c r="D38" s="7"/>
      <c r="E38" s="7"/>
      <c r="F38" s="6"/>
      <c r="G38" s="5"/>
      <c r="H38" s="6"/>
      <c r="I38" s="5"/>
      <c r="J38" s="5"/>
      <c r="K38" s="11"/>
      <c r="L38" s="5"/>
    </row>
    <row r="39" spans="1:12" s="5" customFormat="1" x14ac:dyDescent="0.2">
      <c r="A39" s="42"/>
      <c r="B39" s="7"/>
      <c r="C39" s="7"/>
      <c r="D39" s="7"/>
      <c r="E39" s="7"/>
      <c r="G39" s="5" t="s">
        <v>96</v>
      </c>
      <c r="J39" s="5" t="str">
        <f>IF(F39="","",IF(F39=H39,"1",IF(F39&gt;H39,"2","0")))</f>
        <v/>
      </c>
      <c r="K39" s="11" t="s">
        <v>96</v>
      </c>
      <c r="L39" s="5" t="str">
        <f>IF(F39="","",IF(H39=F39,"1",IF(H39&gt;F39,"2","0")))</f>
        <v/>
      </c>
    </row>
    <row r="40" spans="1:12" s="5" customFormat="1" x14ac:dyDescent="0.2">
      <c r="A40" s="42" t="s">
        <v>9</v>
      </c>
      <c r="B40" s="7" t="s">
        <v>10</v>
      </c>
      <c r="C40" s="7" t="s">
        <v>96</v>
      </c>
      <c r="D40" s="7" t="s">
        <v>11</v>
      </c>
      <c r="E40" s="7" t="s">
        <v>12</v>
      </c>
      <c r="G40" s="11"/>
      <c r="K40" s="11"/>
    </row>
    <row r="41" spans="1:12" s="5" customFormat="1" x14ac:dyDescent="0.2">
      <c r="A41" s="42"/>
      <c r="B41" s="2"/>
      <c r="C41" s="7" t="s">
        <v>96</v>
      </c>
      <c r="D41" s="2"/>
      <c r="E41" s="2"/>
      <c r="K41" s="11"/>
    </row>
    <row r="42" spans="1:12" x14ac:dyDescent="0.2">
      <c r="A42" s="42"/>
      <c r="B42" s="2"/>
      <c r="C42" s="7"/>
      <c r="D42" s="2"/>
      <c r="E42" s="2"/>
      <c r="G42" s="5" t="s">
        <v>96</v>
      </c>
      <c r="I42" s="5"/>
      <c r="J42" s="5" t="str">
        <f>IF(F42="","",IF(F42=H42,"1",IF(F42&gt;H42,"2","0")))</f>
        <v/>
      </c>
      <c r="K42" s="11" t="s">
        <v>96</v>
      </c>
      <c r="L42" s="5" t="str">
        <f>IF(F42="","",IF(H42=F42,"1",IF(H42&gt;F42,"2","0")))</f>
        <v/>
      </c>
    </row>
    <row r="43" spans="1:12" x14ac:dyDescent="0.2">
      <c r="A43" s="42" t="s">
        <v>13</v>
      </c>
      <c r="B43" s="7" t="s">
        <v>8</v>
      </c>
      <c r="C43" s="7" t="s">
        <v>96</v>
      </c>
      <c r="D43" s="7" t="s">
        <v>12</v>
      </c>
      <c r="E43" s="2" t="s">
        <v>16</v>
      </c>
      <c r="G43" s="5"/>
      <c r="I43" s="5"/>
      <c r="J43" s="5"/>
      <c r="L43" s="5"/>
    </row>
    <row r="44" spans="1:12" x14ac:dyDescent="0.2">
      <c r="A44" s="42"/>
      <c r="B44" s="2"/>
      <c r="C44" s="2"/>
      <c r="D44" s="2"/>
      <c r="E44" s="2"/>
      <c r="G44" s="5"/>
      <c r="I44" s="5"/>
      <c r="J44" s="5"/>
      <c r="L44" s="5"/>
    </row>
    <row r="45" spans="1:12" x14ac:dyDescent="0.2">
      <c r="A45" s="42"/>
      <c r="B45" s="2"/>
      <c r="C45" s="2"/>
      <c r="D45" s="2"/>
      <c r="E45" s="2"/>
      <c r="G45" s="5"/>
      <c r="J45" s="5"/>
      <c r="L45" s="5"/>
    </row>
    <row r="46" spans="1:12" x14ac:dyDescent="0.2">
      <c r="A46" s="47" t="s">
        <v>14</v>
      </c>
      <c r="B46" s="2"/>
      <c r="C46" s="2"/>
      <c r="D46" s="2"/>
      <c r="E46" s="2"/>
      <c r="G46" s="5"/>
      <c r="J46" s="5"/>
      <c r="L46" s="5"/>
    </row>
    <row r="47" spans="1:12" x14ac:dyDescent="0.2">
      <c r="A47" s="42"/>
      <c r="B47" s="2"/>
      <c r="C47" s="2"/>
      <c r="D47" s="2"/>
      <c r="E47" s="2"/>
      <c r="G47" s="5"/>
      <c r="I47" s="6"/>
      <c r="J47" s="5"/>
      <c r="L47" s="5"/>
    </row>
    <row r="48" spans="1:12" x14ac:dyDescent="0.2">
      <c r="A48" s="48" t="s">
        <v>15</v>
      </c>
      <c r="B48" s="2"/>
      <c r="C48" s="2"/>
      <c r="D48" s="2"/>
      <c r="E48" s="2"/>
      <c r="I48" s="6"/>
      <c r="J48" s="5"/>
      <c r="L48" s="5"/>
    </row>
    <row r="49" spans="1:12" x14ac:dyDescent="0.2">
      <c r="A49" s="48" t="s">
        <v>66</v>
      </c>
      <c r="B49" s="2"/>
      <c r="C49" s="2"/>
      <c r="D49" s="2"/>
      <c r="E49" s="2"/>
      <c r="G49" s="5"/>
      <c r="I49" s="6"/>
      <c r="J49" s="5"/>
      <c r="L49" s="5"/>
    </row>
    <row r="50" spans="1:12" x14ac:dyDescent="0.2">
      <c r="A50" s="20" t="s">
        <v>65</v>
      </c>
      <c r="B50" s="2"/>
      <c r="C50" s="2"/>
      <c r="D50" s="2"/>
      <c r="E50" s="2"/>
      <c r="I50" s="6"/>
      <c r="J50" s="6"/>
      <c r="K50" s="6"/>
      <c r="L50" s="6"/>
    </row>
    <row r="51" spans="1:12" x14ac:dyDescent="0.2">
      <c r="A51" s="20" t="s">
        <v>69</v>
      </c>
      <c r="B51" s="2"/>
      <c r="C51" s="2"/>
      <c r="D51" s="2"/>
      <c r="E51" s="2"/>
      <c r="I51" s="6"/>
      <c r="J51" s="6"/>
      <c r="K51" s="6"/>
      <c r="L51" s="6"/>
    </row>
    <row r="52" spans="1:12" x14ac:dyDescent="0.2">
      <c r="A52" s="20" t="s">
        <v>62</v>
      </c>
      <c r="B52" s="2"/>
      <c r="C52" s="2"/>
      <c r="D52" s="2"/>
      <c r="E52" s="2"/>
      <c r="I52" s="6"/>
      <c r="J52" s="6"/>
    </row>
    <row r="53" spans="1:12" s="13" customFormat="1" x14ac:dyDescent="0.2">
      <c r="A53" s="48" t="s">
        <v>39</v>
      </c>
      <c r="F53" s="6"/>
      <c r="G53" s="6"/>
      <c r="H53" s="6"/>
      <c r="I53" s="6"/>
      <c r="J53" s="6"/>
      <c r="K53" s="6"/>
      <c r="L53" s="6"/>
    </row>
    <row r="54" spans="1:12" s="13" customFormat="1" x14ac:dyDescent="0.2">
      <c r="A54" s="39"/>
      <c r="F54" s="6"/>
      <c r="G54" s="6"/>
      <c r="H54" s="6"/>
      <c r="I54" s="5"/>
      <c r="J54" s="6"/>
      <c r="K54" s="6"/>
      <c r="L54" s="6"/>
    </row>
    <row r="55" spans="1:12" x14ac:dyDescent="0.2">
      <c r="A55" s="42"/>
      <c r="D55" s="11"/>
      <c r="E55" s="11"/>
    </row>
    <row r="56" spans="1:12" x14ac:dyDescent="0.2">
      <c r="A56" s="42"/>
      <c r="D56" s="11"/>
      <c r="E56" s="11"/>
    </row>
    <row r="57" spans="1:12" x14ac:dyDescent="0.2">
      <c r="A57" s="42"/>
      <c r="D57" s="11"/>
      <c r="E57" s="11"/>
    </row>
    <row r="58" spans="1:12" x14ac:dyDescent="0.2">
      <c r="A58" s="42"/>
      <c r="D58" s="11"/>
      <c r="E58" s="11"/>
    </row>
    <row r="59" spans="1:12" x14ac:dyDescent="0.2">
      <c r="A59" s="42"/>
      <c r="D59" s="11"/>
      <c r="E59" s="11"/>
    </row>
    <row r="60" spans="1:12" x14ac:dyDescent="0.2">
      <c r="A60" s="42"/>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headerFooter alignWithMargins="0">
    <oddHeader>&amp;A</oddHeader>
    <oddFooter>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90" zoomScaleNormal="90" workbookViewId="0">
      <selection activeCell="W43" sqref="W43"/>
    </sheetView>
  </sheetViews>
  <sheetFormatPr baseColWidth="10" defaultRowHeight="12.75" x14ac:dyDescent="0.2"/>
  <cols>
    <col min="1" max="1" width="1.140625" customWidth="1"/>
    <col min="2" max="2" width="3.28515625" bestFit="1" customWidth="1"/>
    <col min="3" max="3" width="20.7109375" customWidth="1"/>
    <col min="4" max="4" width="2.7109375" customWidth="1"/>
    <col min="5" max="5" width="17.7109375" customWidth="1"/>
    <col min="6" max="6" width="4.7109375" bestFit="1" customWidth="1"/>
    <col min="7" max="7" width="19" bestFit="1" customWidth="1"/>
    <col min="8" max="8" width="3.140625" bestFit="1" customWidth="1"/>
    <col min="9" max="9" width="19.140625" bestFit="1" customWidth="1"/>
    <col min="10" max="10" width="2.85546875" customWidth="1"/>
    <col min="11" max="11" width="13.85546875" customWidth="1"/>
    <col min="12" max="13" width="3.7109375" bestFit="1" customWidth="1"/>
    <col min="14" max="14" width="2.85546875" customWidth="1"/>
    <col min="15" max="15" width="3.140625" bestFit="1" customWidth="1"/>
    <col min="16" max="16" width="4.28515625" customWidth="1"/>
    <col min="17" max="17" width="1.7109375" customWidth="1"/>
    <col min="18" max="18" width="3.140625" bestFit="1" customWidth="1"/>
    <col min="19" max="19" width="3.85546875" customWidth="1"/>
    <col min="20" max="20" width="20.42578125" customWidth="1"/>
    <col min="21" max="21" width="4" customWidth="1"/>
    <col min="22" max="22" width="17" customWidth="1"/>
    <col min="23" max="23" width="4.140625" customWidth="1"/>
    <col min="24" max="24" width="1.7109375" bestFit="1" customWidth="1"/>
    <col min="25" max="25" width="4.140625" bestFit="1" customWidth="1"/>
    <col min="26" max="26" width="6.28515625" customWidth="1"/>
    <col min="28" max="28" width="5.85546875" customWidth="1"/>
  </cols>
  <sheetData>
    <row r="1" spans="1:29" ht="18" x14ac:dyDescent="0.25">
      <c r="A1" s="54"/>
      <c r="B1" s="54"/>
      <c r="C1" s="54" t="s">
        <v>818</v>
      </c>
      <c r="D1" s="54"/>
      <c r="E1" s="54"/>
      <c r="F1" s="54"/>
      <c r="G1" s="54"/>
      <c r="H1" s="54"/>
      <c r="I1" s="54"/>
      <c r="J1" s="54"/>
      <c r="K1" s="54"/>
      <c r="L1" s="35"/>
      <c r="M1" s="35"/>
      <c r="N1" s="35"/>
      <c r="O1" s="35"/>
      <c r="P1" s="35"/>
      <c r="Q1" s="35"/>
      <c r="R1" s="35"/>
      <c r="S1" s="35"/>
      <c r="T1" s="35"/>
      <c r="U1" s="35"/>
      <c r="V1" s="35"/>
      <c r="W1" s="35"/>
      <c r="X1" s="35"/>
      <c r="Y1" s="35"/>
      <c r="Z1" s="35"/>
      <c r="AA1" s="35"/>
      <c r="AB1" s="35"/>
      <c r="AC1" s="30"/>
    </row>
    <row r="2" spans="1:29" ht="18" x14ac:dyDescent="0.25">
      <c r="A2" s="55"/>
      <c r="B2" s="358"/>
      <c r="C2" s="358"/>
      <c r="D2" s="358"/>
      <c r="E2" s="358"/>
      <c r="F2" s="358"/>
      <c r="G2" s="358"/>
      <c r="H2" s="358"/>
      <c r="I2" s="358"/>
      <c r="J2" s="54"/>
      <c r="K2" s="54"/>
      <c r="L2" s="30"/>
      <c r="M2" s="30"/>
      <c r="N2" s="30"/>
      <c r="O2" s="30"/>
      <c r="P2" s="100"/>
      <c r="Q2" s="100"/>
      <c r="R2" s="100"/>
      <c r="S2" s="30"/>
      <c r="T2" s="30"/>
      <c r="U2" s="30"/>
      <c r="V2" s="30"/>
      <c r="W2" s="30"/>
      <c r="X2" s="30"/>
      <c r="Y2" s="30"/>
      <c r="Z2" s="30"/>
      <c r="AA2" s="30"/>
      <c r="AB2" s="30"/>
      <c r="AC2" s="30"/>
    </row>
    <row r="3" spans="1:29" ht="15.75" x14ac:dyDescent="0.25">
      <c r="B3" s="14"/>
      <c r="C3" s="15" t="s">
        <v>335</v>
      </c>
      <c r="D3" s="14"/>
      <c r="E3" s="15" t="s">
        <v>336</v>
      </c>
      <c r="F3" s="14"/>
      <c r="G3" s="15" t="s">
        <v>337</v>
      </c>
      <c r="H3" s="14"/>
      <c r="I3" s="15" t="s">
        <v>338</v>
      </c>
      <c r="J3" s="16"/>
      <c r="K3" s="15" t="s">
        <v>819</v>
      </c>
      <c r="L3" s="30"/>
      <c r="M3" s="98"/>
      <c r="N3" s="98"/>
      <c r="O3" s="98"/>
      <c r="P3" s="99"/>
      <c r="Q3" s="99"/>
      <c r="R3" s="99"/>
      <c r="S3" s="98"/>
      <c r="T3" s="98"/>
      <c r="U3" s="30"/>
      <c r="V3" s="30"/>
      <c r="W3" s="30"/>
      <c r="X3" s="30"/>
      <c r="Y3" s="30"/>
      <c r="Z3" s="30"/>
      <c r="AA3" s="30"/>
      <c r="AB3" s="30"/>
      <c r="AC3" s="30"/>
    </row>
    <row r="4" spans="1:29" ht="3.75" customHeight="1" x14ac:dyDescent="0.2">
      <c r="B4" s="17"/>
      <c r="C4" s="18"/>
      <c r="D4" s="17"/>
      <c r="E4" s="18"/>
      <c r="F4" s="17"/>
      <c r="G4" s="18"/>
      <c r="H4" s="17"/>
      <c r="I4" s="18"/>
      <c r="J4" s="16"/>
      <c r="K4" s="18"/>
      <c r="L4" s="30"/>
      <c r="M4" s="30"/>
      <c r="N4" s="30"/>
      <c r="O4" s="30"/>
      <c r="P4" s="100"/>
      <c r="Q4" s="100"/>
      <c r="R4" s="100"/>
      <c r="S4" s="30"/>
      <c r="T4" s="30"/>
      <c r="U4" s="30"/>
      <c r="V4" s="30"/>
      <c r="W4" s="30"/>
      <c r="X4" s="30"/>
      <c r="Y4" s="30"/>
      <c r="Z4" s="30"/>
      <c r="AA4" s="30"/>
      <c r="AB4" s="30"/>
      <c r="AC4" s="30"/>
    </row>
    <row r="5" spans="1:29" s="124" customFormat="1" x14ac:dyDescent="0.2">
      <c r="B5" s="125" t="s">
        <v>82</v>
      </c>
      <c r="C5" s="126"/>
      <c r="D5" s="125" t="s">
        <v>82</v>
      </c>
      <c r="E5" s="126"/>
      <c r="F5" s="125" t="s">
        <v>82</v>
      </c>
      <c r="G5" s="126"/>
      <c r="H5" s="125" t="s">
        <v>82</v>
      </c>
      <c r="I5" s="126"/>
      <c r="J5" s="125" t="s">
        <v>82</v>
      </c>
      <c r="K5" s="126"/>
      <c r="L5" s="127"/>
      <c r="M5" s="127"/>
      <c r="N5" s="127"/>
      <c r="O5" s="127"/>
      <c r="P5" s="127"/>
      <c r="Q5" s="125"/>
      <c r="R5" s="127"/>
      <c r="S5" s="125"/>
      <c r="T5" s="127"/>
      <c r="U5" s="127"/>
      <c r="V5" s="127"/>
      <c r="W5" s="127"/>
      <c r="X5" s="127"/>
      <c r="Y5" s="127"/>
      <c r="Z5" s="127"/>
      <c r="AA5" s="127"/>
      <c r="AB5" s="127"/>
      <c r="AC5" s="127"/>
    </row>
    <row r="6" spans="1:29" s="124" customFormat="1" x14ac:dyDescent="0.2">
      <c r="B6" s="125" t="s">
        <v>66</v>
      </c>
      <c r="C6" s="126"/>
      <c r="D6" s="125" t="s">
        <v>66</v>
      </c>
      <c r="E6" s="126"/>
      <c r="F6" s="125" t="s">
        <v>66</v>
      </c>
      <c r="G6" s="126"/>
      <c r="H6" s="125" t="s">
        <v>66</v>
      </c>
      <c r="I6" s="126"/>
      <c r="J6" s="125" t="s">
        <v>66</v>
      </c>
      <c r="K6" s="126"/>
      <c r="L6" s="127"/>
      <c r="M6" s="128"/>
      <c r="N6" s="127"/>
      <c r="O6" s="127"/>
      <c r="P6" s="127"/>
      <c r="Q6" s="125"/>
      <c r="R6" s="127"/>
      <c r="S6" s="125"/>
      <c r="T6" s="127"/>
      <c r="U6" s="127"/>
      <c r="V6" s="127"/>
      <c r="W6" s="127"/>
      <c r="X6" s="127"/>
      <c r="Y6" s="127"/>
      <c r="Z6" s="127"/>
      <c r="AA6" s="127"/>
      <c r="AB6" s="127"/>
      <c r="AC6" s="127"/>
    </row>
    <row r="7" spans="1:29" s="124" customFormat="1" x14ac:dyDescent="0.2">
      <c r="B7" s="125" t="s">
        <v>65</v>
      </c>
      <c r="C7" s="126"/>
      <c r="D7" s="125" t="s">
        <v>65</v>
      </c>
      <c r="E7" s="126"/>
      <c r="F7" s="125" t="s">
        <v>65</v>
      </c>
      <c r="G7" s="126"/>
      <c r="H7" s="125" t="s">
        <v>65</v>
      </c>
      <c r="I7" s="126"/>
      <c r="J7" s="125" t="s">
        <v>65</v>
      </c>
      <c r="K7" s="126"/>
      <c r="L7" s="127"/>
      <c r="M7" s="129"/>
      <c r="N7" s="127"/>
      <c r="O7" s="127"/>
      <c r="P7" s="127"/>
      <c r="Q7" s="125"/>
      <c r="R7" s="127"/>
      <c r="S7" s="125"/>
      <c r="T7" s="127"/>
      <c r="U7" s="127"/>
      <c r="V7" s="127"/>
      <c r="W7" s="127"/>
      <c r="X7" s="127"/>
      <c r="Y7" s="127"/>
      <c r="Z7" s="127"/>
      <c r="AA7" s="127"/>
      <c r="AB7" s="127"/>
      <c r="AC7" s="127"/>
    </row>
    <row r="8" spans="1:29" s="124" customFormat="1" x14ac:dyDescent="0.2">
      <c r="B8" s="130" t="s">
        <v>69</v>
      </c>
      <c r="C8" s="131"/>
      <c r="D8" s="130" t="s">
        <v>69</v>
      </c>
      <c r="E8" s="131"/>
      <c r="F8" s="130" t="s">
        <v>69</v>
      </c>
      <c r="G8" s="131"/>
      <c r="H8" s="130" t="s">
        <v>69</v>
      </c>
      <c r="I8" s="126"/>
      <c r="J8" s="130" t="s">
        <v>69</v>
      </c>
      <c r="K8" s="126"/>
      <c r="L8" s="127"/>
      <c r="M8" s="128"/>
      <c r="N8" s="127"/>
      <c r="O8" s="127"/>
      <c r="P8" s="127"/>
      <c r="Q8" s="125"/>
      <c r="R8" s="127"/>
      <c r="S8" s="125"/>
      <c r="T8" s="127"/>
      <c r="U8" s="127"/>
      <c r="V8" s="127"/>
      <c r="W8" s="127"/>
      <c r="X8" s="127"/>
      <c r="Y8" s="127"/>
      <c r="Z8" s="127"/>
      <c r="AA8" s="127"/>
      <c r="AB8" s="127"/>
      <c r="AC8" s="127"/>
    </row>
    <row r="9" spans="1:29" s="124" customFormat="1" x14ac:dyDescent="0.2">
      <c r="B9" s="130" t="s">
        <v>62</v>
      </c>
      <c r="C9" s="131"/>
      <c r="D9" s="130" t="s">
        <v>62</v>
      </c>
      <c r="E9" s="131"/>
      <c r="F9" s="130" t="s">
        <v>62</v>
      </c>
      <c r="G9" s="131"/>
      <c r="H9" s="130" t="s">
        <v>62</v>
      </c>
      <c r="I9" s="131"/>
      <c r="J9" s="130" t="s">
        <v>62</v>
      </c>
      <c r="K9" s="131"/>
      <c r="L9" s="127"/>
      <c r="M9" s="128"/>
      <c r="N9" s="127"/>
      <c r="O9" s="127"/>
      <c r="P9" s="127"/>
      <c r="Q9" s="125"/>
      <c r="R9" s="127"/>
      <c r="S9" s="125"/>
      <c r="T9" s="127"/>
      <c r="U9" s="127"/>
      <c r="V9" s="127"/>
      <c r="W9" s="127"/>
      <c r="X9" s="127"/>
      <c r="Y9" s="127"/>
      <c r="Z9" s="127"/>
      <c r="AA9" s="127"/>
      <c r="AB9" s="127"/>
      <c r="AC9" s="127"/>
    </row>
    <row r="10" spans="1:29" s="124" customFormat="1" x14ac:dyDescent="0.2">
      <c r="B10" s="130" t="s">
        <v>39</v>
      </c>
      <c r="C10" s="131"/>
      <c r="D10" s="130" t="s">
        <v>39</v>
      </c>
      <c r="E10" s="131"/>
      <c r="F10" s="130" t="s">
        <v>39</v>
      </c>
      <c r="G10" s="131"/>
      <c r="H10" s="130" t="s">
        <v>39</v>
      </c>
      <c r="I10" s="131"/>
      <c r="J10" s="130" t="s">
        <v>39</v>
      </c>
      <c r="K10" s="131"/>
      <c r="L10" s="127"/>
      <c r="M10" s="129"/>
      <c r="N10" s="127"/>
      <c r="O10" s="127"/>
      <c r="P10" s="127"/>
      <c r="Q10" s="125"/>
      <c r="R10" s="127"/>
      <c r="S10" s="125"/>
      <c r="T10" s="127"/>
      <c r="U10" s="127"/>
      <c r="V10" s="127"/>
      <c r="W10" s="127"/>
      <c r="X10" s="127"/>
      <c r="Y10" s="127"/>
      <c r="Z10" s="127"/>
      <c r="AA10" s="127"/>
      <c r="AB10" s="127"/>
      <c r="AC10" s="127"/>
    </row>
    <row r="11" spans="1:29" s="124" customFormat="1" x14ac:dyDescent="0.2">
      <c r="B11" s="130"/>
      <c r="C11" s="131"/>
      <c r="D11" s="125"/>
      <c r="E11" s="131"/>
      <c r="F11" s="125"/>
      <c r="G11" s="131"/>
      <c r="H11" s="125"/>
      <c r="I11" s="131"/>
      <c r="J11" s="132"/>
      <c r="K11" s="127"/>
      <c r="L11" s="127"/>
      <c r="M11" s="128"/>
      <c r="N11" s="127"/>
      <c r="O11" s="127"/>
      <c r="P11" s="127"/>
      <c r="Q11" s="125"/>
      <c r="R11" s="127"/>
      <c r="S11" s="125"/>
      <c r="T11" s="127"/>
      <c r="U11" s="127"/>
      <c r="V11" s="127"/>
      <c r="W11" s="127"/>
      <c r="X11" s="127"/>
      <c r="Y11" s="127"/>
      <c r="Z11" s="127"/>
      <c r="AA11" s="127"/>
      <c r="AB11" s="127"/>
      <c r="AC11" s="127"/>
    </row>
    <row r="12" spans="1:29" s="124" customFormat="1" x14ac:dyDescent="0.2">
      <c r="B12" s="130"/>
      <c r="C12" s="131"/>
      <c r="D12" s="125"/>
      <c r="E12" s="131"/>
      <c r="F12" s="125"/>
      <c r="G12" s="131"/>
      <c r="H12" s="125"/>
      <c r="I12" s="131"/>
      <c r="J12" s="132"/>
      <c r="K12" s="127"/>
      <c r="L12" s="127"/>
      <c r="M12" s="129"/>
      <c r="N12" s="127"/>
      <c r="O12" s="127"/>
      <c r="P12" s="127"/>
      <c r="Q12" s="125"/>
      <c r="R12" s="127"/>
      <c r="S12" s="125"/>
      <c r="T12" s="127"/>
      <c r="U12" s="127"/>
      <c r="V12" s="133"/>
      <c r="W12" s="127"/>
      <c r="X12" s="127"/>
      <c r="Y12" s="127"/>
      <c r="Z12" s="127"/>
      <c r="AA12" s="127"/>
      <c r="AB12" s="127"/>
      <c r="AC12" s="127"/>
    </row>
    <row r="13" spans="1:29" s="124" customFormat="1" x14ac:dyDescent="0.2">
      <c r="B13" s="130"/>
      <c r="C13" s="131"/>
      <c r="D13" s="125"/>
      <c r="E13" s="131"/>
      <c r="F13" s="125"/>
      <c r="G13" s="131"/>
      <c r="H13" s="125"/>
      <c r="I13" s="131"/>
      <c r="J13" s="132"/>
      <c r="K13" s="134"/>
      <c r="L13" s="127"/>
      <c r="M13" s="129"/>
      <c r="N13" s="127"/>
      <c r="O13" s="127"/>
      <c r="P13" s="127"/>
      <c r="Q13" s="125"/>
      <c r="R13" s="127"/>
      <c r="S13" s="125"/>
      <c r="T13" s="127"/>
      <c r="U13" s="127"/>
      <c r="V13" s="127"/>
      <c r="W13" s="127"/>
      <c r="X13" s="127"/>
      <c r="Y13" s="127"/>
      <c r="Z13" s="127"/>
      <c r="AA13" s="127"/>
      <c r="AB13" s="127"/>
      <c r="AC13" s="127"/>
    </row>
    <row r="14" spans="1:29" s="124" customFormat="1" x14ac:dyDescent="0.2">
      <c r="B14" s="125"/>
      <c r="C14" s="126"/>
      <c r="D14" s="125"/>
      <c r="E14" s="126"/>
      <c r="F14" s="125"/>
      <c r="G14" s="126"/>
      <c r="H14" s="125"/>
      <c r="I14" s="126"/>
      <c r="J14" s="135"/>
      <c r="K14" s="127"/>
      <c r="L14" s="127"/>
      <c r="M14" s="133"/>
      <c r="N14" s="127"/>
      <c r="O14" s="127"/>
      <c r="P14" s="136"/>
      <c r="Q14" s="136"/>
      <c r="R14" s="136"/>
      <c r="S14" s="127"/>
      <c r="T14" s="127"/>
      <c r="U14" s="127"/>
      <c r="V14" s="127"/>
      <c r="W14" s="127"/>
      <c r="X14" s="127"/>
      <c r="Y14" s="127"/>
      <c r="Z14" s="127"/>
      <c r="AA14" s="127"/>
      <c r="AB14" s="127"/>
      <c r="AC14" s="127"/>
    </row>
    <row r="15" spans="1:29" ht="5.0999999999999996" customHeight="1" x14ac:dyDescent="0.2">
      <c r="B15" s="16"/>
      <c r="C15" s="16"/>
      <c r="D15" s="16"/>
      <c r="E15" s="16"/>
      <c r="F15" s="16"/>
      <c r="G15" s="16"/>
      <c r="H15" s="16"/>
      <c r="I15" s="16"/>
      <c r="J15" s="16"/>
      <c r="K15" s="30"/>
      <c r="L15" s="30"/>
      <c r="M15" s="30"/>
      <c r="N15" s="30"/>
      <c r="O15" s="30"/>
      <c r="P15" s="100"/>
      <c r="Q15" s="100"/>
      <c r="R15" s="100"/>
      <c r="S15" s="30"/>
      <c r="T15" s="30"/>
      <c r="U15" s="30"/>
      <c r="V15" s="30"/>
      <c r="W15" s="30"/>
      <c r="X15" s="30"/>
      <c r="Y15" s="30"/>
      <c r="Z15" s="30"/>
      <c r="AA15" s="30"/>
      <c r="AB15" s="30"/>
      <c r="AC15" s="30"/>
    </row>
    <row r="16" spans="1:29" ht="15.75" x14ac:dyDescent="0.25">
      <c r="A16" s="55"/>
      <c r="B16" s="53" t="s">
        <v>820</v>
      </c>
      <c r="C16" s="55"/>
      <c r="D16" s="53"/>
      <c r="E16" s="53"/>
      <c r="F16" s="16"/>
      <c r="H16" s="16"/>
      <c r="J16" s="16"/>
      <c r="K16" s="116"/>
      <c r="L16" s="10"/>
      <c r="M16" s="10"/>
      <c r="N16" s="10"/>
      <c r="O16" s="56"/>
      <c r="P16" s="100"/>
      <c r="Q16" s="100"/>
      <c r="R16" s="100"/>
      <c r="S16" s="30"/>
      <c r="W16" s="56"/>
      <c r="X16" s="30"/>
      <c r="Y16" s="30"/>
      <c r="Z16" s="30"/>
      <c r="AA16" s="30"/>
      <c r="AB16" s="30"/>
      <c r="AC16" s="30"/>
    </row>
    <row r="17" spans="1:29" ht="15.75" x14ac:dyDescent="0.25">
      <c r="A17" s="16"/>
      <c r="B17" s="57" t="s">
        <v>810</v>
      </c>
      <c r="C17" s="16"/>
      <c r="D17" s="16"/>
      <c r="E17" s="16"/>
      <c r="F17" s="16"/>
      <c r="H17" s="16"/>
      <c r="J17" s="16"/>
      <c r="K17" s="116"/>
      <c r="L17" s="10"/>
      <c r="M17" s="10"/>
      <c r="N17" s="10"/>
      <c r="O17" s="56"/>
      <c r="P17" s="100"/>
      <c r="Q17" s="100"/>
      <c r="R17" s="100"/>
      <c r="S17" s="30"/>
      <c r="W17" s="56"/>
      <c r="X17" s="30"/>
      <c r="Y17" s="30"/>
      <c r="Z17" s="30"/>
      <c r="AA17" s="30"/>
      <c r="AB17" s="30"/>
      <c r="AC17" s="30"/>
    </row>
    <row r="18" spans="1:29" x14ac:dyDescent="0.2">
      <c r="B18" s="59"/>
      <c r="C18" s="113"/>
      <c r="D18" s="59"/>
      <c r="E18" s="113"/>
      <c r="F18" s="16"/>
      <c r="H18" s="16"/>
      <c r="J18" s="16"/>
      <c r="K18" s="116"/>
      <c r="L18" s="10"/>
      <c r="M18" s="10"/>
      <c r="N18" s="10"/>
      <c r="O18" s="56"/>
      <c r="P18" s="100"/>
      <c r="Q18" s="100"/>
      <c r="R18" s="100"/>
      <c r="S18" s="30"/>
      <c r="W18" s="56"/>
      <c r="X18" s="30"/>
      <c r="Y18" s="30"/>
      <c r="Z18" s="30"/>
      <c r="AA18" s="30"/>
      <c r="AB18" s="30"/>
      <c r="AC18" s="30"/>
    </row>
    <row r="19" spans="1:29" x14ac:dyDescent="0.2">
      <c r="B19" s="59"/>
      <c r="C19" s="113"/>
      <c r="D19" s="59"/>
      <c r="E19" s="113"/>
      <c r="F19" s="16"/>
      <c r="H19" s="16"/>
      <c r="J19" s="16"/>
      <c r="K19" s="116"/>
      <c r="L19" s="10"/>
      <c r="M19" s="10"/>
      <c r="N19" s="10"/>
      <c r="O19" s="56"/>
      <c r="P19" s="100"/>
      <c r="Q19" s="100"/>
      <c r="R19" s="100"/>
      <c r="S19" s="30"/>
      <c r="W19" s="56"/>
      <c r="X19" s="30"/>
      <c r="Y19" s="30"/>
      <c r="Z19" s="30"/>
      <c r="AA19" s="30"/>
      <c r="AB19" s="30"/>
      <c r="AC19" s="30"/>
    </row>
    <row r="20" spans="1:29" x14ac:dyDescent="0.2">
      <c r="B20" s="114"/>
      <c r="C20" s="115"/>
      <c r="D20" s="114"/>
      <c r="E20" s="115"/>
      <c r="F20" s="16"/>
      <c r="H20" s="16"/>
      <c r="J20" s="16"/>
      <c r="K20" s="116"/>
      <c r="L20" s="10"/>
      <c r="M20" s="10"/>
      <c r="N20" s="10"/>
      <c r="O20" s="56"/>
      <c r="P20" s="100"/>
      <c r="Q20" s="100"/>
      <c r="R20" s="100"/>
      <c r="S20" s="30"/>
      <c r="W20" s="56"/>
      <c r="X20" s="30"/>
      <c r="Y20" s="30"/>
      <c r="Z20" s="30"/>
      <c r="AA20" s="30"/>
      <c r="AB20" s="30"/>
      <c r="AC20" s="30"/>
    </row>
    <row r="21" spans="1:29" x14ac:dyDescent="0.2">
      <c r="B21" s="114"/>
      <c r="C21" s="115"/>
      <c r="D21" s="114"/>
      <c r="E21" s="115"/>
      <c r="F21" s="16"/>
      <c r="H21" s="16"/>
      <c r="J21" s="16"/>
      <c r="K21" s="116"/>
      <c r="L21" s="10"/>
      <c r="M21" s="10"/>
      <c r="N21" s="10"/>
      <c r="O21" s="56"/>
      <c r="P21" s="100"/>
      <c r="Q21" s="100"/>
      <c r="R21" s="100"/>
      <c r="S21" s="30"/>
      <c r="W21" s="56"/>
      <c r="X21" s="30"/>
      <c r="Y21" s="30"/>
      <c r="Z21" s="30"/>
      <c r="AA21" s="30"/>
      <c r="AB21" s="30"/>
      <c r="AC21" s="30"/>
    </row>
    <row r="22" spans="1:29" x14ac:dyDescent="0.2">
      <c r="B22" s="114"/>
      <c r="C22" s="115"/>
      <c r="D22" s="114"/>
      <c r="E22" s="115"/>
      <c r="F22" s="16"/>
      <c r="H22" s="16"/>
      <c r="J22" s="16"/>
      <c r="K22" s="116"/>
      <c r="L22" s="10"/>
      <c r="M22" s="10"/>
      <c r="N22" s="10"/>
      <c r="O22" s="56"/>
      <c r="P22" s="100"/>
      <c r="Q22" s="100"/>
      <c r="R22" s="100"/>
      <c r="S22" s="30"/>
      <c r="W22" s="56"/>
      <c r="X22" s="30"/>
      <c r="Y22" s="30"/>
      <c r="Z22" s="30"/>
      <c r="AA22" s="30"/>
      <c r="AB22" s="30"/>
      <c r="AC22" s="30"/>
    </row>
    <row r="23" spans="1:29" s="16" customFormat="1" x14ac:dyDescent="0.2">
      <c r="B23" s="30"/>
      <c r="C23" s="27"/>
      <c r="D23" s="30"/>
      <c r="E23" s="27"/>
      <c r="K23" s="116"/>
      <c r="L23" s="10"/>
      <c r="M23" s="10"/>
      <c r="N23" s="10"/>
      <c r="O23" s="56"/>
      <c r="P23" s="100"/>
      <c r="Q23" s="100"/>
      <c r="R23" s="100"/>
      <c r="S23" s="30"/>
      <c r="W23" s="56"/>
      <c r="X23" s="30"/>
      <c r="Y23" s="30"/>
      <c r="Z23" s="30"/>
      <c r="AA23" s="30"/>
      <c r="AB23" s="30"/>
      <c r="AC23" s="30"/>
    </row>
    <row r="24" spans="1:29" ht="15.75" x14ac:dyDescent="0.25">
      <c r="A24" s="55"/>
      <c r="B24" s="53" t="s">
        <v>106</v>
      </c>
      <c r="C24" s="55"/>
      <c r="D24" s="55"/>
      <c r="E24" s="55"/>
      <c r="F24" s="55"/>
      <c r="G24" s="16"/>
      <c r="H24" s="16"/>
      <c r="I24" s="16"/>
      <c r="K24" s="30"/>
      <c r="L24" s="30"/>
      <c r="M24" s="27"/>
      <c r="N24" s="30"/>
      <c r="O24" s="30"/>
      <c r="P24" s="101"/>
      <c r="Q24" s="30"/>
      <c r="R24" s="30"/>
      <c r="S24" s="30"/>
      <c r="T24" s="30"/>
      <c r="U24" s="30"/>
      <c r="V24" s="98"/>
      <c r="W24" s="30"/>
      <c r="X24" s="30"/>
      <c r="Y24" s="30"/>
      <c r="Z24" s="30"/>
      <c r="AA24" s="30"/>
      <c r="AB24" s="30"/>
      <c r="AC24" s="30"/>
    </row>
    <row r="25" spans="1:29" ht="15.75" x14ac:dyDescent="0.25">
      <c r="C25" s="57" t="s">
        <v>77</v>
      </c>
      <c r="D25" s="58"/>
      <c r="E25" s="57" t="s">
        <v>78</v>
      </c>
      <c r="F25" s="16"/>
      <c r="G25" s="16"/>
      <c r="H25" s="16"/>
      <c r="I25" s="16"/>
      <c r="K25" s="30"/>
      <c r="L25" s="30"/>
      <c r="M25" s="27"/>
      <c r="N25" s="30"/>
      <c r="O25" s="30"/>
      <c r="P25" s="101"/>
      <c r="Q25" s="100"/>
      <c r="R25" s="100"/>
      <c r="S25" s="30"/>
      <c r="W25" s="30"/>
      <c r="X25" s="30"/>
      <c r="Y25" s="30"/>
      <c r="Z25" s="30"/>
      <c r="AA25" s="30"/>
      <c r="AB25" s="30"/>
      <c r="AC25" s="30"/>
    </row>
    <row r="26" spans="1:29" ht="15.75" x14ac:dyDescent="0.25">
      <c r="B26" s="59"/>
      <c r="C26" s="113"/>
      <c r="D26" s="59"/>
      <c r="E26" s="113"/>
      <c r="F26" s="55"/>
      <c r="G26" s="118"/>
      <c r="H26" s="16"/>
      <c r="J26" s="16"/>
      <c r="K26" s="30"/>
      <c r="L26" s="30"/>
      <c r="M26" s="27"/>
      <c r="N26" s="30"/>
      <c r="O26" s="30"/>
      <c r="P26" s="101"/>
      <c r="Q26" s="100"/>
      <c r="R26" s="100"/>
      <c r="S26" s="30"/>
      <c r="W26" s="30"/>
      <c r="X26" s="30"/>
      <c r="Y26" s="30"/>
      <c r="Z26" s="30"/>
      <c r="AA26" s="30"/>
      <c r="AB26" s="30"/>
      <c r="AC26" s="30"/>
    </row>
    <row r="27" spans="1:29" x14ac:dyDescent="0.2">
      <c r="B27" s="59"/>
      <c r="C27" s="113"/>
      <c r="D27" s="59"/>
      <c r="E27" s="113"/>
      <c r="F27" s="55"/>
      <c r="H27" s="16"/>
      <c r="J27" s="16"/>
      <c r="K27" s="9"/>
      <c r="L27" s="30"/>
      <c r="M27" s="30"/>
      <c r="N27" s="30"/>
      <c r="O27" s="30"/>
      <c r="P27" s="30"/>
      <c r="Q27" s="30"/>
      <c r="R27" s="30"/>
      <c r="S27" s="30"/>
      <c r="W27" s="30"/>
      <c r="X27" s="30"/>
      <c r="Y27" s="30"/>
      <c r="Z27" s="30"/>
      <c r="AA27" s="30"/>
      <c r="AB27" s="30"/>
      <c r="AC27" s="30"/>
    </row>
    <row r="28" spans="1:29" ht="13.5" thickBot="1" x14ac:dyDescent="0.25">
      <c r="B28" s="111"/>
      <c r="C28" s="112"/>
      <c r="D28" s="111"/>
      <c r="E28" s="112"/>
      <c r="F28" s="111"/>
      <c r="G28" s="30"/>
      <c r="H28" s="16"/>
      <c r="J28" s="16"/>
      <c r="K28" s="30"/>
      <c r="L28" s="30"/>
      <c r="M28" s="27"/>
      <c r="N28" s="30"/>
      <c r="O28" s="30"/>
      <c r="P28" s="30"/>
      <c r="Q28" s="30"/>
      <c r="R28" s="30"/>
      <c r="S28" s="30"/>
      <c r="W28" s="30"/>
      <c r="X28" s="30"/>
      <c r="Y28" s="30"/>
      <c r="Z28" s="30"/>
      <c r="AA28" s="30"/>
      <c r="AB28" s="30"/>
      <c r="AC28" s="30"/>
    </row>
    <row r="29" spans="1:29" x14ac:dyDescent="0.2">
      <c r="B29" s="114"/>
      <c r="C29" s="115"/>
      <c r="D29" s="114"/>
      <c r="E29" s="115"/>
      <c r="F29" s="46"/>
      <c r="H29" s="16"/>
      <c r="J29" s="16"/>
      <c r="K29" s="30"/>
      <c r="L29" s="30"/>
      <c r="M29" s="27"/>
      <c r="N29" s="30"/>
      <c r="O29" s="30"/>
      <c r="P29" s="30"/>
      <c r="Q29" s="30"/>
      <c r="R29" s="30"/>
      <c r="S29" s="30"/>
      <c r="W29" s="30"/>
      <c r="X29" s="30"/>
      <c r="Y29" s="30"/>
      <c r="Z29" s="30"/>
      <c r="AA29" s="30"/>
      <c r="AB29" s="30"/>
      <c r="AC29" s="30"/>
    </row>
    <row r="30" spans="1:29" x14ac:dyDescent="0.2">
      <c r="B30" s="114"/>
      <c r="C30" s="115"/>
      <c r="D30" s="114"/>
      <c r="E30" s="115"/>
      <c r="F30" s="46"/>
      <c r="H30" s="16"/>
      <c r="J30" s="16"/>
      <c r="K30" s="9"/>
      <c r="L30" s="30"/>
      <c r="M30" s="27"/>
      <c r="N30" s="30"/>
      <c r="O30" s="56"/>
      <c r="P30" s="30"/>
      <c r="Q30" s="30"/>
      <c r="R30" s="30"/>
      <c r="S30" s="30"/>
      <c r="W30" s="30"/>
      <c r="X30" s="30"/>
      <c r="Y30" s="30"/>
      <c r="Z30" s="30"/>
      <c r="AA30" s="30"/>
      <c r="AB30" s="30"/>
      <c r="AC30" s="30"/>
    </row>
    <row r="31" spans="1:29" x14ac:dyDescent="0.2">
      <c r="B31" s="114"/>
      <c r="C31" s="115"/>
      <c r="D31" s="114"/>
      <c r="E31" s="115"/>
      <c r="F31" s="46"/>
      <c r="H31" s="16"/>
      <c r="J31" s="16"/>
      <c r="K31" s="116"/>
      <c r="L31" s="10"/>
      <c r="M31" s="117"/>
      <c r="N31" s="10"/>
      <c r="O31" s="56"/>
      <c r="P31" s="30"/>
      <c r="Q31" s="30"/>
      <c r="R31" s="30"/>
      <c r="S31" s="30"/>
      <c r="W31" s="30"/>
      <c r="X31" s="30"/>
      <c r="Y31" s="30"/>
      <c r="Z31" s="30"/>
      <c r="AA31" s="30"/>
      <c r="AB31" s="30"/>
      <c r="AC31" s="30"/>
    </row>
    <row r="32" spans="1:29" x14ac:dyDescent="0.2">
      <c r="B32" s="16"/>
      <c r="C32" s="16"/>
      <c r="D32" s="16"/>
      <c r="E32" s="16"/>
      <c r="F32" s="16"/>
      <c r="H32" s="16"/>
      <c r="J32" s="16"/>
      <c r="K32" s="116"/>
      <c r="L32" s="10"/>
      <c r="M32" s="10"/>
      <c r="N32" s="10"/>
      <c r="O32" s="56"/>
      <c r="P32" s="100"/>
      <c r="Q32" s="100"/>
      <c r="R32" s="100"/>
      <c r="S32" s="30"/>
      <c r="W32" s="56"/>
      <c r="X32" s="30"/>
      <c r="Y32" s="30"/>
      <c r="Z32" s="30"/>
      <c r="AA32" s="30"/>
      <c r="AB32" s="30"/>
      <c r="AC32" s="30"/>
    </row>
    <row r="33" spans="1:29" x14ac:dyDescent="0.2">
      <c r="B33" s="16"/>
      <c r="C33" s="16"/>
      <c r="D33" s="16"/>
      <c r="E33" s="16"/>
      <c r="F33" s="16"/>
      <c r="H33" s="16"/>
      <c r="J33" s="16"/>
      <c r="K33" s="116"/>
      <c r="L33" s="10"/>
      <c r="M33" s="10"/>
      <c r="N33" s="10"/>
      <c r="O33" s="56"/>
      <c r="P33" s="100"/>
      <c r="Q33" s="100"/>
      <c r="R33" s="100"/>
      <c r="S33" s="30"/>
      <c r="W33" s="56"/>
      <c r="X33" s="30"/>
      <c r="Y33" s="30"/>
      <c r="Z33" s="30"/>
      <c r="AA33" s="30"/>
      <c r="AB33" s="30"/>
      <c r="AC33" s="30"/>
    </row>
    <row r="34" spans="1:29" ht="15.75" x14ac:dyDescent="0.25">
      <c r="A34" s="55"/>
      <c r="B34" s="53" t="s">
        <v>101</v>
      </c>
      <c r="C34" s="55"/>
      <c r="D34" s="55"/>
      <c r="E34" s="55"/>
      <c r="F34" s="55"/>
      <c r="G34" s="55"/>
      <c r="H34" s="16"/>
      <c r="I34" s="16"/>
      <c r="J34" s="16"/>
      <c r="K34" s="30"/>
      <c r="L34" s="30"/>
      <c r="M34" s="30"/>
      <c r="N34" s="30"/>
      <c r="O34" s="30"/>
      <c r="P34" s="100"/>
      <c r="Q34" s="100"/>
      <c r="R34" s="100"/>
      <c r="S34" s="30"/>
      <c r="W34" s="30"/>
      <c r="X34" s="30"/>
      <c r="Y34" s="30"/>
      <c r="Z34" s="30"/>
      <c r="AA34" s="30"/>
      <c r="AB34" s="30"/>
      <c r="AC34" s="30"/>
    </row>
    <row r="35" spans="1:29" ht="15.75" x14ac:dyDescent="0.25">
      <c r="B35" s="16"/>
      <c r="C35" s="60" t="s">
        <v>29</v>
      </c>
      <c r="D35" s="60"/>
      <c r="E35" s="60" t="s">
        <v>105</v>
      </c>
      <c r="F35" s="60"/>
      <c r="G35" s="60" t="s">
        <v>29</v>
      </c>
      <c r="H35" s="15"/>
      <c r="I35" s="15"/>
      <c r="J35" s="16"/>
      <c r="K35" s="30"/>
      <c r="L35" s="30"/>
      <c r="M35" s="30"/>
      <c r="N35" s="30"/>
      <c r="O35" s="30"/>
      <c r="P35" s="100"/>
      <c r="Q35" s="100"/>
      <c r="R35" s="100"/>
      <c r="S35" s="30"/>
      <c r="W35" s="30"/>
      <c r="X35" s="30"/>
      <c r="Y35" s="30"/>
      <c r="Z35" s="30"/>
      <c r="AA35" s="30"/>
      <c r="AB35" s="30"/>
      <c r="AC35" s="30"/>
    </row>
    <row r="36" spans="1:29" ht="15.75" x14ac:dyDescent="0.25">
      <c r="B36" s="50"/>
      <c r="C36" s="50"/>
      <c r="D36" s="50"/>
      <c r="E36" s="50"/>
      <c r="F36" s="50"/>
      <c r="G36" s="50"/>
      <c r="H36" s="8"/>
      <c r="I36" s="8"/>
      <c r="J36" s="19"/>
      <c r="K36" s="118"/>
      <c r="L36" s="30"/>
      <c r="M36" s="30"/>
      <c r="N36" s="30"/>
      <c r="O36" s="30"/>
      <c r="P36" s="100"/>
      <c r="Q36" s="100"/>
      <c r="R36" s="100"/>
      <c r="S36" s="30"/>
      <c r="W36" s="30"/>
      <c r="X36" s="30"/>
      <c r="Y36" s="30"/>
      <c r="Z36" s="30"/>
      <c r="AA36" s="30"/>
      <c r="AB36" s="30"/>
      <c r="AC36" s="30"/>
    </row>
    <row r="37" spans="1:29" ht="15.75" x14ac:dyDescent="0.25">
      <c r="B37" s="51"/>
      <c r="C37" s="51"/>
      <c r="D37" s="51"/>
      <c r="E37" s="51"/>
      <c r="F37" s="51"/>
      <c r="G37" s="51"/>
      <c r="H37" s="8"/>
      <c r="I37" s="8"/>
      <c r="J37" s="19"/>
      <c r="K37" s="118"/>
      <c r="L37" s="30"/>
      <c r="M37" s="98"/>
      <c r="N37" s="30"/>
      <c r="O37" s="30"/>
      <c r="P37" s="100"/>
      <c r="Q37" s="100"/>
      <c r="R37" s="100"/>
      <c r="S37" s="30"/>
      <c r="W37" s="30"/>
      <c r="X37" s="30"/>
      <c r="Y37" s="30"/>
      <c r="Z37" s="30"/>
      <c r="AA37" s="30"/>
      <c r="AB37" s="30"/>
      <c r="AC37" s="30"/>
    </row>
    <row r="38" spans="1:29" ht="15" customHeight="1" x14ac:dyDescent="0.2">
      <c r="B38" s="52"/>
      <c r="C38" s="52"/>
      <c r="D38" s="52"/>
      <c r="E38" s="52"/>
      <c r="F38" s="52"/>
      <c r="G38" s="52"/>
      <c r="H38" s="8"/>
      <c r="I38" s="8"/>
      <c r="J38" s="19"/>
      <c r="K38" s="31"/>
      <c r="L38" s="31"/>
      <c r="M38" s="30"/>
      <c r="N38" s="30"/>
      <c r="O38" s="30"/>
      <c r="P38" s="100"/>
      <c r="Q38" s="100"/>
      <c r="R38" s="100"/>
      <c r="S38" s="30"/>
      <c r="W38" s="30"/>
      <c r="X38" s="30"/>
      <c r="Y38" s="30"/>
      <c r="Z38" s="30"/>
      <c r="AA38" s="30"/>
      <c r="AB38" s="30"/>
      <c r="AC38" s="30"/>
    </row>
    <row r="39" spans="1:29" x14ac:dyDescent="0.2">
      <c r="B39" s="115"/>
      <c r="C39" s="115"/>
      <c r="D39" s="115"/>
      <c r="E39" s="115"/>
      <c r="F39" s="115"/>
      <c r="G39" s="115"/>
      <c r="H39" s="8"/>
      <c r="I39" s="8"/>
      <c r="J39" s="19"/>
      <c r="K39" s="31"/>
      <c r="L39" s="31"/>
      <c r="M39" s="30"/>
      <c r="N39" s="30"/>
      <c r="O39" s="30"/>
      <c r="P39" s="100"/>
      <c r="Q39" s="100"/>
      <c r="R39" s="100"/>
      <c r="S39" s="30"/>
      <c r="W39" s="30"/>
      <c r="X39" s="30"/>
      <c r="Y39" s="30"/>
      <c r="Z39" s="30"/>
      <c r="AA39" s="30"/>
      <c r="AB39" s="30"/>
      <c r="AC39" s="30"/>
    </row>
    <row r="40" spans="1:29" x14ac:dyDescent="0.2">
      <c r="B40" s="115"/>
      <c r="C40" s="115"/>
      <c r="D40" s="115"/>
      <c r="E40" s="115"/>
      <c r="F40" s="115"/>
      <c r="G40" s="115"/>
      <c r="H40" s="8"/>
      <c r="I40" s="8"/>
      <c r="J40" s="19"/>
      <c r="K40" s="31"/>
      <c r="L40" s="31"/>
      <c r="M40" s="30"/>
      <c r="N40" s="30"/>
      <c r="O40" s="30"/>
      <c r="P40" s="100"/>
      <c r="Q40" s="100"/>
      <c r="R40" s="100"/>
      <c r="S40" s="30"/>
      <c r="W40" s="30"/>
      <c r="X40" s="30"/>
      <c r="Y40" s="30"/>
      <c r="Z40" s="30"/>
      <c r="AA40" s="30"/>
      <c r="AB40" s="30"/>
      <c r="AC40" s="30"/>
    </row>
    <row r="41" spans="1:29" x14ac:dyDescent="0.2">
      <c r="B41" s="120"/>
      <c r="C41" s="117"/>
      <c r="D41" s="120"/>
      <c r="E41" s="117"/>
      <c r="F41" s="120"/>
      <c r="G41" s="121"/>
      <c r="H41" s="120"/>
      <c r="I41" s="120"/>
      <c r="J41" s="19"/>
      <c r="K41" s="31"/>
      <c r="L41" s="31"/>
      <c r="M41" s="30"/>
      <c r="N41" s="30"/>
      <c r="O41" s="30"/>
      <c r="P41" s="100"/>
      <c r="Q41" s="100"/>
      <c r="R41" s="100"/>
      <c r="S41" s="97"/>
      <c r="W41" s="30"/>
      <c r="X41" s="30"/>
      <c r="Y41" s="30"/>
      <c r="Z41" s="30"/>
      <c r="AA41" s="30"/>
      <c r="AB41" s="30"/>
      <c r="AC41" s="30"/>
    </row>
    <row r="42" spans="1:29" x14ac:dyDescent="0.2">
      <c r="B42" s="16"/>
      <c r="C42" s="21"/>
      <c r="D42" s="21"/>
      <c r="E42" s="22"/>
      <c r="H42" s="16"/>
      <c r="I42" s="23"/>
      <c r="J42" s="16"/>
      <c r="K42" s="30"/>
      <c r="L42" s="30"/>
      <c r="M42" s="30"/>
      <c r="N42" s="30"/>
      <c r="O42" s="30"/>
      <c r="P42" s="30"/>
      <c r="Q42" s="30"/>
      <c r="R42" s="30"/>
      <c r="S42" s="30"/>
      <c r="W42" s="30"/>
      <c r="X42" s="30"/>
      <c r="Y42" s="30"/>
      <c r="Z42" s="30"/>
      <c r="AA42" s="30"/>
      <c r="AB42" s="30"/>
      <c r="AC42" s="30"/>
    </row>
    <row r="43" spans="1:29" ht="15.75" x14ac:dyDescent="0.25">
      <c r="A43" s="59"/>
      <c r="B43" s="53" t="s">
        <v>102</v>
      </c>
      <c r="C43" s="55"/>
      <c r="D43" s="55"/>
      <c r="E43" s="55"/>
      <c r="F43" s="16"/>
      <c r="G43" s="16"/>
      <c r="H43" s="30"/>
      <c r="I43" s="30"/>
      <c r="J43" s="30"/>
      <c r="K43" s="103"/>
      <c r="L43" s="102"/>
      <c r="M43" s="102"/>
      <c r="N43" s="102"/>
      <c r="O43" s="104"/>
      <c r="P43" s="102"/>
      <c r="Q43" s="102"/>
      <c r="R43" s="102"/>
      <c r="S43" s="102"/>
      <c r="W43" s="30"/>
      <c r="X43" s="30"/>
      <c r="Y43" s="30"/>
      <c r="Z43" s="30"/>
      <c r="AA43" s="30"/>
      <c r="AB43" s="30"/>
      <c r="AC43" s="30"/>
    </row>
    <row r="44" spans="1:29" ht="15.75" x14ac:dyDescent="0.25">
      <c r="A44" s="30"/>
      <c r="C44" s="57" t="s">
        <v>79</v>
      </c>
      <c r="D44" s="58"/>
      <c r="E44" s="57" t="s">
        <v>80</v>
      </c>
      <c r="F44" s="16"/>
      <c r="G44" s="16"/>
      <c r="H44" s="30"/>
      <c r="I44" s="30"/>
      <c r="J44" s="30"/>
      <c r="K44" s="105"/>
      <c r="L44" s="30"/>
      <c r="M44" s="30"/>
      <c r="N44" s="30"/>
      <c r="O44" s="31"/>
      <c r="P44" s="30"/>
      <c r="Q44" s="30"/>
      <c r="R44" s="30"/>
      <c r="S44" s="30"/>
      <c r="W44" s="30"/>
      <c r="X44" s="30"/>
      <c r="Y44" s="30"/>
      <c r="Z44" s="30"/>
      <c r="AA44" s="30"/>
      <c r="AB44" s="30"/>
      <c r="AC44" s="30"/>
    </row>
    <row r="45" spans="1:29" ht="14.25" x14ac:dyDescent="0.2">
      <c r="A45" s="30"/>
      <c r="B45" s="16"/>
      <c r="C45" s="50"/>
      <c r="D45" s="16"/>
      <c r="E45" s="50"/>
      <c r="F45" s="16"/>
      <c r="H45" s="30"/>
      <c r="I45" s="30"/>
      <c r="J45" s="30"/>
      <c r="K45" s="106"/>
      <c r="L45" s="30"/>
      <c r="M45" s="30"/>
      <c r="N45" s="30"/>
      <c r="O45" s="56"/>
      <c r="P45" s="30"/>
      <c r="Q45" s="30"/>
      <c r="R45" s="30"/>
      <c r="S45" s="30"/>
      <c r="W45" s="30"/>
      <c r="X45" s="30"/>
      <c r="Y45" s="30"/>
      <c r="Z45" s="30"/>
      <c r="AA45" s="30"/>
      <c r="AB45" s="30"/>
      <c r="AC45" s="30"/>
    </row>
    <row r="46" spans="1:29" ht="12" customHeight="1" x14ac:dyDescent="0.2">
      <c r="A46" s="30"/>
      <c r="B46" s="16"/>
      <c r="C46" s="51"/>
      <c r="D46" s="16"/>
      <c r="E46" s="51"/>
      <c r="F46" s="16"/>
      <c r="H46" s="30"/>
      <c r="I46" s="30"/>
      <c r="J46" s="30"/>
      <c r="K46" s="30"/>
      <c r="L46" s="30"/>
      <c r="M46" s="30"/>
      <c r="N46" s="30"/>
      <c r="O46" s="30"/>
      <c r="P46" s="30"/>
      <c r="Q46" s="30"/>
      <c r="R46" s="30"/>
      <c r="S46" s="30"/>
      <c r="W46" s="30"/>
      <c r="X46" s="30"/>
      <c r="Y46" s="30"/>
      <c r="Z46" s="30"/>
      <c r="AA46" s="30"/>
      <c r="AB46" s="30"/>
      <c r="AC46" s="30"/>
    </row>
    <row r="47" spans="1:29" ht="14.25" x14ac:dyDescent="0.2">
      <c r="A47" s="30"/>
      <c r="B47" s="16"/>
      <c r="C47" s="52"/>
      <c r="D47" s="16"/>
      <c r="E47" s="52"/>
      <c r="F47" s="16"/>
      <c r="H47" s="30"/>
      <c r="I47" s="30"/>
      <c r="J47" s="30"/>
      <c r="K47" s="106"/>
      <c r="L47" s="30"/>
      <c r="M47" s="30"/>
      <c r="N47" s="30"/>
      <c r="O47" s="56"/>
      <c r="P47" s="30"/>
      <c r="Q47" s="30"/>
      <c r="R47" s="30"/>
      <c r="S47" s="30"/>
      <c r="W47" s="30"/>
      <c r="X47" s="30"/>
      <c r="Y47" s="30"/>
      <c r="Z47" s="30"/>
      <c r="AA47" s="30"/>
      <c r="AB47" s="30"/>
      <c r="AC47" s="30"/>
    </row>
    <row r="48" spans="1:29" ht="12" customHeight="1" x14ac:dyDescent="0.2">
      <c r="A48" s="30"/>
      <c r="B48" s="16"/>
      <c r="C48" s="49"/>
      <c r="D48" s="16"/>
      <c r="E48" s="49"/>
      <c r="F48" s="16"/>
      <c r="H48" s="30"/>
      <c r="I48" s="30"/>
      <c r="J48" s="30"/>
      <c r="K48" s="106"/>
      <c r="L48" s="30"/>
      <c r="M48" s="30"/>
      <c r="N48" s="30"/>
      <c r="O48" s="56"/>
      <c r="P48" s="30"/>
      <c r="Q48" s="30"/>
      <c r="R48" s="30"/>
      <c r="S48" s="30"/>
      <c r="W48" s="30"/>
      <c r="X48" s="30"/>
      <c r="Y48" s="30"/>
      <c r="Z48" s="30"/>
      <c r="AA48" s="30"/>
      <c r="AB48" s="30"/>
      <c r="AC48" s="30"/>
    </row>
    <row r="49" spans="1:29" ht="12" customHeight="1" x14ac:dyDescent="0.2">
      <c r="A49" s="30"/>
      <c r="B49" s="16"/>
      <c r="C49" s="49"/>
      <c r="D49" s="16"/>
      <c r="E49" s="49"/>
      <c r="F49" s="16"/>
      <c r="H49" s="30"/>
      <c r="I49" s="30"/>
      <c r="J49" s="30"/>
      <c r="K49" s="106"/>
      <c r="L49" s="30"/>
      <c r="M49" s="30"/>
      <c r="N49" s="30"/>
      <c r="O49" s="31"/>
      <c r="P49" s="30"/>
      <c r="Q49" s="30"/>
      <c r="R49" s="30"/>
      <c r="S49" s="30"/>
      <c r="W49" s="30"/>
      <c r="X49" s="30"/>
      <c r="Y49" s="30"/>
      <c r="Z49" s="30"/>
      <c r="AA49" s="30"/>
      <c r="AB49" s="30"/>
      <c r="AC49" s="30"/>
    </row>
    <row r="50" spans="1:29" ht="14.25" x14ac:dyDescent="0.2">
      <c r="A50" s="30"/>
      <c r="B50" s="16"/>
      <c r="C50" s="49"/>
      <c r="D50" s="16"/>
      <c r="E50" s="49"/>
      <c r="F50" s="16"/>
      <c r="H50" s="30"/>
      <c r="I50" s="30"/>
      <c r="J50" s="30"/>
      <c r="K50" s="106"/>
      <c r="L50" s="30"/>
      <c r="M50" s="30"/>
      <c r="N50" s="30"/>
      <c r="O50" s="31"/>
      <c r="P50" s="30"/>
      <c r="Q50" s="30"/>
      <c r="R50" s="30"/>
      <c r="S50" s="30"/>
      <c r="W50" s="30"/>
      <c r="X50" s="30"/>
      <c r="Y50" s="30"/>
      <c r="Z50" s="30"/>
      <c r="AA50" s="30"/>
      <c r="AB50" s="30"/>
      <c r="AC50" s="30"/>
    </row>
    <row r="51" spans="1:29" ht="14.25" x14ac:dyDescent="0.2">
      <c r="A51" s="30"/>
      <c r="B51" s="16"/>
      <c r="C51" s="16"/>
      <c r="D51" s="16"/>
      <c r="E51" s="16"/>
      <c r="F51" s="16"/>
      <c r="H51" s="25"/>
      <c r="I51" s="24"/>
      <c r="J51" s="25"/>
      <c r="K51" s="106"/>
      <c r="L51" s="30"/>
      <c r="M51" s="30"/>
      <c r="N51" s="30"/>
      <c r="O51" s="30"/>
      <c r="P51" s="30"/>
      <c r="Q51" s="30"/>
      <c r="R51" s="30"/>
      <c r="S51" s="30"/>
      <c r="W51" s="30"/>
      <c r="X51" s="30"/>
      <c r="Y51" s="30"/>
      <c r="Z51" s="30"/>
      <c r="AA51" s="30"/>
      <c r="AB51" s="30"/>
      <c r="AC51" s="30"/>
    </row>
    <row r="52" spans="1:29" ht="14.25" x14ac:dyDescent="0.2">
      <c r="A52" s="30"/>
      <c r="B52" s="16"/>
      <c r="C52" s="16"/>
      <c r="D52" s="16"/>
      <c r="E52" s="16"/>
      <c r="F52" s="16"/>
      <c r="H52" s="25"/>
      <c r="I52" s="24"/>
      <c r="J52" s="25"/>
      <c r="K52" s="106"/>
      <c r="L52" s="30"/>
      <c r="M52" s="30"/>
      <c r="N52" s="30"/>
      <c r="O52" s="30"/>
      <c r="P52" s="30"/>
      <c r="Q52" s="30"/>
      <c r="R52" s="30"/>
      <c r="S52" s="30"/>
      <c r="W52" s="30"/>
      <c r="X52" s="30"/>
      <c r="Y52" s="30"/>
      <c r="Z52" s="30"/>
      <c r="AA52" s="30"/>
      <c r="AB52" s="30"/>
      <c r="AC52" s="30"/>
    </row>
    <row r="53" spans="1:29" ht="14.25" x14ac:dyDescent="0.2">
      <c r="A53" s="30"/>
      <c r="B53" s="32"/>
      <c r="C53" s="119"/>
      <c r="D53" s="35"/>
      <c r="E53" s="119"/>
      <c r="F53" s="35"/>
      <c r="G53" s="36"/>
      <c r="H53" s="32"/>
      <c r="I53" s="28"/>
      <c r="J53" s="10"/>
      <c r="K53" s="106"/>
      <c r="L53" s="31"/>
      <c r="M53" s="30"/>
      <c r="N53" s="30"/>
      <c r="O53" s="56"/>
      <c r="P53" s="30"/>
      <c r="Q53" s="30"/>
      <c r="R53" s="30"/>
      <c r="S53" s="30"/>
      <c r="W53" s="30"/>
      <c r="X53" s="30"/>
      <c r="Y53" s="30"/>
      <c r="Z53" s="30"/>
      <c r="AA53" s="30"/>
      <c r="AB53" s="30"/>
      <c r="AC53" s="30"/>
    </row>
    <row r="54" spans="1:29" x14ac:dyDescent="0.2">
      <c r="A54" s="30"/>
      <c r="B54" s="32"/>
      <c r="C54" s="35"/>
      <c r="D54" s="35"/>
      <c r="E54" s="119"/>
      <c r="F54" s="35"/>
      <c r="G54" s="36"/>
      <c r="H54" s="32"/>
      <c r="I54" s="28"/>
      <c r="J54" s="10"/>
      <c r="K54" s="30"/>
      <c r="L54" s="30"/>
      <c r="M54" s="30"/>
      <c r="N54" s="30"/>
      <c r="O54" s="30"/>
      <c r="P54" s="30"/>
      <c r="Q54" s="30"/>
      <c r="R54" s="30"/>
      <c r="S54" s="30"/>
      <c r="W54" s="30"/>
      <c r="X54" s="30"/>
      <c r="Y54" s="30"/>
      <c r="Z54" s="30"/>
      <c r="AA54" s="30"/>
      <c r="AB54" s="30"/>
      <c r="AC54" s="30"/>
    </row>
    <row r="55" spans="1:29" x14ac:dyDescent="0.2">
      <c r="A55" s="30"/>
      <c r="B55" s="32"/>
      <c r="C55" s="35"/>
      <c r="D55" s="35"/>
      <c r="E55" s="36"/>
      <c r="F55" s="35"/>
      <c r="G55" s="35"/>
      <c r="H55" s="32"/>
      <c r="I55" s="28"/>
      <c r="J55" s="10"/>
      <c r="K55" s="30"/>
      <c r="L55" s="30"/>
      <c r="M55" s="30"/>
      <c r="N55" s="30"/>
      <c r="O55" s="30"/>
      <c r="P55" s="30"/>
      <c r="Q55" s="30"/>
      <c r="R55" s="30"/>
      <c r="S55" s="30"/>
      <c r="W55" s="30"/>
      <c r="X55" s="30"/>
      <c r="Y55" s="30"/>
      <c r="Z55" s="30"/>
      <c r="AA55" s="30"/>
      <c r="AB55" s="30"/>
      <c r="AC55" s="30"/>
    </row>
    <row r="56" spans="1:29" x14ac:dyDescent="0.2">
      <c r="A56" s="30"/>
      <c r="B56" s="32"/>
      <c r="C56" s="26"/>
      <c r="D56" s="9"/>
      <c r="E56" s="29"/>
      <c r="F56" s="10"/>
      <c r="G56" s="29"/>
      <c r="H56" s="32"/>
      <c r="I56" s="28"/>
      <c r="J56" s="10"/>
      <c r="K56" s="30"/>
      <c r="L56" s="30"/>
      <c r="M56" s="30"/>
      <c r="N56" s="30"/>
      <c r="O56" s="30"/>
      <c r="P56" s="30"/>
      <c r="Q56" s="30"/>
      <c r="R56" s="30"/>
      <c r="S56" s="30"/>
      <c r="W56" s="30"/>
      <c r="X56" s="30"/>
      <c r="Y56" s="27"/>
      <c r="Z56" s="30"/>
      <c r="AA56" s="27"/>
      <c r="AB56" s="30"/>
      <c r="AC56" s="30"/>
    </row>
    <row r="57" spans="1:29" x14ac:dyDescent="0.2">
      <c r="A57" s="30"/>
      <c r="B57" s="33"/>
      <c r="C57" s="34"/>
      <c r="D57" s="35"/>
      <c r="E57" s="36"/>
      <c r="F57" s="37"/>
      <c r="G57" s="36"/>
      <c r="H57" s="32"/>
      <c r="I57" s="28"/>
      <c r="J57" s="10"/>
      <c r="K57" s="30"/>
      <c r="L57" s="30"/>
      <c r="M57" s="30"/>
      <c r="N57" s="30"/>
      <c r="O57" s="30"/>
      <c r="P57" s="30"/>
      <c r="Q57" s="30"/>
      <c r="R57" s="30"/>
      <c r="S57" s="30"/>
      <c r="W57" s="30"/>
      <c r="X57" s="30"/>
      <c r="Y57" s="27"/>
      <c r="Z57" s="30"/>
      <c r="AA57" s="27"/>
      <c r="AB57" s="30"/>
      <c r="AC57" s="30"/>
    </row>
    <row r="58" spans="1:29" x14ac:dyDescent="0.2">
      <c r="A58" s="30"/>
      <c r="B58" s="36"/>
      <c r="C58" s="36"/>
      <c r="D58" s="35"/>
      <c r="E58" s="36"/>
      <c r="F58" s="35"/>
      <c r="G58" s="36"/>
      <c r="H58" s="32"/>
      <c r="I58" s="28"/>
      <c r="J58" s="10"/>
      <c r="K58" s="30"/>
      <c r="L58" s="30"/>
      <c r="M58" s="30"/>
      <c r="N58" s="30"/>
      <c r="O58" s="30"/>
      <c r="P58" s="30"/>
      <c r="Q58" s="30"/>
      <c r="R58" s="30"/>
      <c r="S58" s="30"/>
      <c r="W58" s="30"/>
      <c r="X58" s="30"/>
      <c r="Y58" s="27"/>
      <c r="Z58" s="30"/>
      <c r="AA58" s="27"/>
      <c r="AB58" s="30"/>
      <c r="AC58" s="30"/>
    </row>
    <row r="59" spans="1:29" x14ac:dyDescent="0.2">
      <c r="A59" s="30"/>
      <c r="B59" s="36"/>
      <c r="C59" s="36"/>
      <c r="D59" s="35"/>
      <c r="E59" s="36"/>
      <c r="F59" s="35"/>
      <c r="G59" s="36"/>
      <c r="H59" s="32"/>
      <c r="I59" s="28"/>
      <c r="J59" s="10"/>
      <c r="K59" s="30"/>
      <c r="L59" s="30"/>
      <c r="M59" s="30"/>
      <c r="N59" s="30"/>
      <c r="O59" s="30"/>
      <c r="P59" s="30"/>
      <c r="Q59" s="30"/>
      <c r="R59" s="30"/>
      <c r="S59" s="30"/>
      <c r="W59" s="30"/>
      <c r="X59" s="30"/>
      <c r="Y59" s="30"/>
      <c r="Z59" s="30"/>
      <c r="AA59" s="30"/>
      <c r="AB59" s="30"/>
      <c r="AC59" s="30"/>
    </row>
    <row r="60" spans="1:29" x14ac:dyDescent="0.2">
      <c r="A60" s="30"/>
      <c r="B60" s="9"/>
      <c r="C60" s="9"/>
      <c r="D60" s="9"/>
      <c r="E60" s="9"/>
      <c r="F60" s="9"/>
      <c r="G60" s="9"/>
      <c r="H60" s="38"/>
      <c r="I60" s="37"/>
      <c r="J60" s="35"/>
      <c r="K60" s="30"/>
      <c r="L60" s="30"/>
      <c r="M60" s="30"/>
      <c r="N60" s="30"/>
      <c r="O60" s="30"/>
      <c r="P60" s="30"/>
      <c r="Q60" s="30"/>
      <c r="R60" s="30"/>
      <c r="S60" s="30"/>
      <c r="W60" s="30"/>
      <c r="X60" s="30"/>
      <c r="Y60" s="30"/>
      <c r="Z60" s="30"/>
      <c r="AA60" s="27"/>
      <c r="AB60" s="30"/>
      <c r="AC60" s="30"/>
    </row>
    <row r="61" spans="1:29" x14ac:dyDescent="0.2">
      <c r="A61" s="30"/>
      <c r="B61" s="9"/>
      <c r="C61" s="9"/>
      <c r="D61" s="9"/>
      <c r="E61" s="9"/>
      <c r="F61" s="9"/>
      <c r="G61" s="9"/>
      <c r="H61" s="9"/>
      <c r="I61" s="9"/>
      <c r="J61" s="9"/>
      <c r="K61" s="30"/>
      <c r="L61" s="30"/>
      <c r="M61" s="30"/>
      <c r="N61" s="30"/>
      <c r="O61" s="30"/>
      <c r="P61" s="30"/>
      <c r="Q61" s="30"/>
      <c r="R61" s="30"/>
      <c r="S61" s="30"/>
      <c r="W61" s="30"/>
      <c r="X61" s="30"/>
      <c r="Y61" s="30"/>
      <c r="Z61" s="30"/>
      <c r="AA61" s="27"/>
      <c r="AB61" s="30"/>
      <c r="AC61" s="30"/>
    </row>
    <row r="62" spans="1:29" x14ac:dyDescent="0.2">
      <c r="A62" s="30"/>
      <c r="B62" s="30"/>
      <c r="C62" s="30"/>
      <c r="D62" s="30"/>
      <c r="E62" s="30"/>
      <c r="F62" s="30"/>
      <c r="G62" s="30"/>
      <c r="H62" s="30"/>
      <c r="I62" s="30"/>
      <c r="J62" s="30"/>
      <c r="AA62" s="27"/>
    </row>
    <row r="63" spans="1:29" x14ac:dyDescent="0.2">
      <c r="A63" s="30"/>
      <c r="B63" s="30"/>
      <c r="C63" s="30"/>
      <c r="D63" s="30"/>
      <c r="E63" s="30"/>
      <c r="F63" s="30"/>
      <c r="G63" s="30"/>
      <c r="H63" s="30"/>
      <c r="I63" s="30"/>
      <c r="J63" s="30"/>
    </row>
  </sheetData>
  <mergeCells count="1">
    <mergeCell ref="B2:I2"/>
  </mergeCells>
  <phoneticPr fontId="33" type="noConversion"/>
  <pageMargins left="0.25" right="0.56000000000000005" top="0.25" bottom="0.24" header="0.25" footer="0.24"/>
  <pageSetup paperSize="0" scale="94" orientation="landscape" horizontalDpi="4294967292" verticalDpi="4294967292"/>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2"/>
  <sheetViews>
    <sheetView zoomScale="80" zoomScaleNormal="80" zoomScaleSheetLayoutView="90" workbookViewId="0">
      <selection activeCell="K33" sqref="K33"/>
    </sheetView>
  </sheetViews>
  <sheetFormatPr baseColWidth="10" defaultRowHeight="12.75" x14ac:dyDescent="0.2"/>
  <cols>
    <col min="1" max="1" width="13.140625" style="188" customWidth="1"/>
    <col min="2" max="2" width="3.85546875" style="188" customWidth="1"/>
    <col min="3" max="3" width="23.28515625" style="189" customWidth="1"/>
    <col min="4" max="4" width="3.140625" style="190" customWidth="1"/>
    <col min="5" max="5" width="22.7109375" style="188" customWidth="1"/>
    <col min="6" max="6" width="3.5703125" style="189" customWidth="1"/>
    <col min="7" max="7" width="22.7109375" style="190" customWidth="1"/>
    <col min="8" max="8" width="3.140625" style="188" customWidth="1"/>
    <col min="9" max="9" width="23.28515625" style="189" customWidth="1"/>
    <col min="10" max="10" width="3.5703125" style="188" customWidth="1"/>
    <col min="11" max="11" width="23.28515625" style="189" customWidth="1"/>
    <col min="12" max="12" width="3.7109375" style="191" customWidth="1"/>
    <col min="13" max="13" width="22.7109375" style="189" customWidth="1"/>
    <col min="14" max="14" width="2.85546875" style="191" customWidth="1"/>
    <col min="15" max="15" width="19" style="189" customWidth="1"/>
    <col min="16" max="16384" width="11.42578125" style="189"/>
  </cols>
  <sheetData>
    <row r="1" spans="1:15" x14ac:dyDescent="0.2">
      <c r="A1" s="187" t="s">
        <v>756</v>
      </c>
    </row>
    <row r="2" spans="1:15" s="187" customFormat="1" x14ac:dyDescent="0.2">
      <c r="B2" s="191"/>
      <c r="C2" s="187" t="s">
        <v>757</v>
      </c>
      <c r="D2" s="192"/>
      <c r="E2" s="187" t="s">
        <v>758</v>
      </c>
      <c r="G2" s="187" t="s">
        <v>759</v>
      </c>
      <c r="I2" s="187" t="s">
        <v>760</v>
      </c>
      <c r="K2" s="187" t="s">
        <v>800</v>
      </c>
      <c r="L2" s="191"/>
      <c r="M2" s="193"/>
      <c r="N2" s="193"/>
    </row>
    <row r="3" spans="1:15" s="199" customFormat="1" x14ac:dyDescent="0.2">
      <c r="A3" s="194">
        <v>1</v>
      </c>
      <c r="B3" s="195"/>
      <c r="C3" s="193" t="s">
        <v>331</v>
      </c>
      <c r="D3" s="196"/>
      <c r="E3" s="190" t="s">
        <v>343</v>
      </c>
      <c r="F3" s="197"/>
      <c r="G3" s="193" t="s">
        <v>103</v>
      </c>
      <c r="H3" s="198"/>
      <c r="I3" s="190" t="s">
        <v>480</v>
      </c>
      <c r="J3" s="230"/>
      <c r="K3" s="190" t="s">
        <v>55</v>
      </c>
      <c r="L3" s="200"/>
      <c r="M3" s="193"/>
      <c r="N3" s="200"/>
    </row>
    <row r="4" spans="1:15" s="199" customFormat="1" x14ac:dyDescent="0.2">
      <c r="A4" s="194">
        <v>2</v>
      </c>
      <c r="B4" s="195"/>
      <c r="C4" s="193" t="s">
        <v>332</v>
      </c>
      <c r="D4" s="196"/>
      <c r="E4" s="190" t="s">
        <v>344</v>
      </c>
      <c r="F4" s="197"/>
      <c r="G4" s="193" t="s">
        <v>104</v>
      </c>
      <c r="H4" s="198"/>
      <c r="I4" s="193" t="s">
        <v>341</v>
      </c>
      <c r="J4" s="230"/>
      <c r="K4" s="190" t="s">
        <v>28</v>
      </c>
      <c r="L4" s="200"/>
      <c r="N4" s="200"/>
    </row>
    <row r="5" spans="1:15" s="199" customFormat="1" x14ac:dyDescent="0.2">
      <c r="A5" s="194">
        <v>3</v>
      </c>
      <c r="B5" s="195"/>
      <c r="C5" s="190" t="s">
        <v>340</v>
      </c>
      <c r="D5" s="196"/>
      <c r="E5" s="190" t="s">
        <v>764</v>
      </c>
      <c r="F5" s="197"/>
      <c r="G5" s="190" t="s">
        <v>763</v>
      </c>
      <c r="H5" s="198"/>
      <c r="I5" s="193" t="s">
        <v>342</v>
      </c>
      <c r="J5" s="230"/>
      <c r="K5" s="190" t="s">
        <v>1023</v>
      </c>
      <c r="L5" s="200"/>
      <c r="N5" s="200"/>
      <c r="O5" s="193"/>
    </row>
    <row r="6" spans="1:15" s="199" customFormat="1" x14ac:dyDescent="0.2">
      <c r="A6" s="194">
        <v>4</v>
      </c>
      <c r="B6" s="195"/>
      <c r="C6" s="193" t="s">
        <v>788</v>
      </c>
      <c r="D6" s="196"/>
      <c r="E6" s="201" t="s">
        <v>769</v>
      </c>
      <c r="F6" s="197"/>
      <c r="G6" s="193" t="s">
        <v>766</v>
      </c>
      <c r="H6" s="198"/>
      <c r="I6" s="193" t="s">
        <v>761</v>
      </c>
      <c r="J6" s="230"/>
      <c r="K6" s="193" t="s">
        <v>771</v>
      </c>
      <c r="L6" s="200"/>
      <c r="N6" s="200"/>
      <c r="O6" s="193"/>
    </row>
    <row r="7" spans="1:15" s="199" customFormat="1" x14ac:dyDescent="0.2">
      <c r="A7" s="194">
        <v>5</v>
      </c>
      <c r="B7" s="195"/>
      <c r="C7" s="193" t="s">
        <v>789</v>
      </c>
      <c r="D7" s="196"/>
      <c r="E7" s="190" t="s">
        <v>765</v>
      </c>
      <c r="F7" s="197"/>
      <c r="G7" s="193" t="s">
        <v>798</v>
      </c>
      <c r="H7" s="198"/>
      <c r="I7" s="190" t="s">
        <v>803</v>
      </c>
      <c r="J7" s="230"/>
      <c r="K7" s="190" t="s">
        <v>483</v>
      </c>
      <c r="L7" s="200"/>
      <c r="M7" s="190"/>
      <c r="N7" s="200"/>
    </row>
    <row r="8" spans="1:15" s="199" customFormat="1" x14ac:dyDescent="0.2">
      <c r="A8" s="202">
        <v>6</v>
      </c>
      <c r="B8" s="195"/>
      <c r="C8" s="193" t="s">
        <v>790</v>
      </c>
      <c r="D8" s="196"/>
      <c r="E8" s="190" t="s">
        <v>797</v>
      </c>
      <c r="F8" s="197"/>
      <c r="G8" s="190" t="s">
        <v>802</v>
      </c>
      <c r="H8" s="198"/>
      <c r="I8" s="190" t="s">
        <v>804</v>
      </c>
      <c r="J8" s="230"/>
      <c r="K8" s="203" t="s">
        <v>807</v>
      </c>
      <c r="L8" s="188"/>
      <c r="N8" s="200"/>
      <c r="O8" s="193"/>
    </row>
    <row r="9" spans="1:15" s="199" customFormat="1" ht="13.5" thickBot="1" x14ac:dyDescent="0.25">
      <c r="B9" s="204"/>
      <c r="C9" s="205"/>
      <c r="D9" s="205"/>
      <c r="E9" s="204"/>
      <c r="F9" s="205"/>
      <c r="H9" s="204"/>
      <c r="I9" s="190"/>
      <c r="K9" s="205"/>
      <c r="L9" s="188"/>
      <c r="M9" s="190"/>
      <c r="N9" s="200"/>
      <c r="O9" s="193"/>
    </row>
    <row r="10" spans="1:15" s="203" customFormat="1" x14ac:dyDescent="0.2">
      <c r="A10" s="204" t="s">
        <v>767</v>
      </c>
      <c r="C10" s="206">
        <v>41603</v>
      </c>
      <c r="D10" s="207"/>
      <c r="E10" s="206">
        <v>41589</v>
      </c>
      <c r="F10" s="208"/>
      <c r="G10" s="206">
        <v>41596</v>
      </c>
      <c r="H10" s="208"/>
      <c r="I10" s="206">
        <v>41596</v>
      </c>
      <c r="J10" s="190"/>
      <c r="K10" s="206">
        <v>41596</v>
      </c>
      <c r="O10" s="193"/>
    </row>
    <row r="11" spans="1:15" s="203" customFormat="1" x14ac:dyDescent="0.2">
      <c r="A11" s="204" t="s">
        <v>768</v>
      </c>
      <c r="C11" s="209" t="s">
        <v>36</v>
      </c>
      <c r="D11" s="207"/>
      <c r="E11" s="209" t="s">
        <v>36</v>
      </c>
      <c r="F11" s="207"/>
      <c r="G11" s="209" t="s">
        <v>36</v>
      </c>
      <c r="I11" s="209" t="s">
        <v>36</v>
      </c>
      <c r="K11" s="209" t="s">
        <v>36</v>
      </c>
      <c r="M11" s="190"/>
      <c r="O11" s="193"/>
    </row>
    <row r="12" spans="1:15" s="203" customFormat="1" ht="13.5" thickBot="1" x14ac:dyDescent="0.25">
      <c r="C12" s="210" t="s">
        <v>791</v>
      </c>
      <c r="D12" s="207" t="s">
        <v>68</v>
      </c>
      <c r="E12" s="210" t="s">
        <v>764</v>
      </c>
      <c r="F12" s="207" t="s">
        <v>68</v>
      </c>
      <c r="G12" s="210" t="s">
        <v>808</v>
      </c>
      <c r="H12" s="203" t="s">
        <v>68</v>
      </c>
      <c r="I12" s="210" t="s">
        <v>480</v>
      </c>
      <c r="J12" s="193"/>
      <c r="K12" s="210" t="s">
        <v>762</v>
      </c>
      <c r="O12" s="193"/>
    </row>
    <row r="13" spans="1:15" s="190" customFormat="1" ht="13.5" thickBot="1" x14ac:dyDescent="0.25">
      <c r="A13" s="204"/>
      <c r="C13" s="211"/>
      <c r="G13" s="193"/>
      <c r="L13" s="204"/>
      <c r="N13" s="204"/>
      <c r="O13" s="193"/>
    </row>
    <row r="14" spans="1:15" s="190" customFormat="1" x14ac:dyDescent="0.2">
      <c r="A14" s="204" t="s">
        <v>767</v>
      </c>
      <c r="C14" s="206">
        <v>41610</v>
      </c>
      <c r="D14" s="208"/>
      <c r="E14" s="206">
        <v>41617</v>
      </c>
      <c r="F14" s="208"/>
      <c r="G14" s="206">
        <v>41610</v>
      </c>
      <c r="H14" s="208"/>
      <c r="I14" s="206">
        <v>41603</v>
      </c>
      <c r="K14" s="206">
        <v>41610</v>
      </c>
      <c r="L14" s="204"/>
      <c r="M14" s="205"/>
      <c r="N14" s="204"/>
      <c r="O14" s="193"/>
    </row>
    <row r="15" spans="1:15" s="190" customFormat="1" x14ac:dyDescent="0.2">
      <c r="A15" s="204" t="s">
        <v>770</v>
      </c>
      <c r="C15" s="209" t="s">
        <v>36</v>
      </c>
      <c r="E15" s="209" t="s">
        <v>36</v>
      </c>
      <c r="G15" s="209" t="s">
        <v>36</v>
      </c>
      <c r="I15" s="209" t="s">
        <v>36</v>
      </c>
      <c r="K15" s="209" t="s">
        <v>36</v>
      </c>
      <c r="L15" s="204"/>
      <c r="M15" s="205"/>
      <c r="N15" s="204"/>
      <c r="O15" s="193"/>
    </row>
    <row r="16" spans="1:15" s="190" customFormat="1" ht="13.5" thickBot="1" x14ac:dyDescent="0.25">
      <c r="A16" s="204"/>
      <c r="C16" s="212" t="s">
        <v>339</v>
      </c>
      <c r="E16" s="210" t="s">
        <v>740</v>
      </c>
      <c r="F16" s="190" t="s">
        <v>68</v>
      </c>
      <c r="G16" s="210" t="s">
        <v>763</v>
      </c>
      <c r="H16" s="190" t="s">
        <v>68</v>
      </c>
      <c r="I16" s="210" t="s">
        <v>739</v>
      </c>
      <c r="J16" s="193"/>
      <c r="K16" s="210" t="s">
        <v>807</v>
      </c>
      <c r="L16" s="204"/>
      <c r="M16" s="205"/>
      <c r="N16" s="204"/>
      <c r="O16" s="193"/>
    </row>
    <row r="17" spans="1:15" s="190" customFormat="1" x14ac:dyDescent="0.2">
      <c r="A17" s="204"/>
      <c r="C17" s="216"/>
      <c r="E17" s="217"/>
      <c r="G17" s="217"/>
      <c r="I17" s="217"/>
      <c r="J17" s="193"/>
      <c r="K17" s="217"/>
      <c r="L17" s="204"/>
      <c r="M17" s="205"/>
      <c r="N17" s="204"/>
      <c r="O17" s="193"/>
    </row>
    <row r="18" spans="1:15" s="190" customFormat="1" ht="13.5" thickBot="1" x14ac:dyDescent="0.25">
      <c r="A18" s="204"/>
      <c r="C18" s="204" t="s">
        <v>29</v>
      </c>
      <c r="D18" s="204"/>
      <c r="E18" s="213" t="s">
        <v>105</v>
      </c>
      <c r="F18" s="214"/>
      <c r="G18" s="204" t="s">
        <v>772</v>
      </c>
      <c r="H18" s="205"/>
      <c r="I18" s="205" t="s">
        <v>773</v>
      </c>
      <c r="J18" s="214"/>
      <c r="K18" s="205" t="s">
        <v>774</v>
      </c>
      <c r="M18" s="205" t="s">
        <v>810</v>
      </c>
      <c r="N18" s="215"/>
      <c r="O18" s="205"/>
    </row>
    <row r="19" spans="1:15" s="190" customFormat="1" ht="17.25" customHeight="1" x14ac:dyDescent="0.2">
      <c r="A19" s="204" t="s">
        <v>775</v>
      </c>
      <c r="C19" s="354" t="s">
        <v>796</v>
      </c>
      <c r="D19" s="204"/>
      <c r="E19" s="354" t="s">
        <v>796</v>
      </c>
      <c r="F19" s="208"/>
      <c r="G19" s="354" t="s">
        <v>796</v>
      </c>
      <c r="H19" s="208"/>
      <c r="I19" s="354" t="s">
        <v>796</v>
      </c>
      <c r="J19" s="208"/>
      <c r="K19" s="354" t="s">
        <v>796</v>
      </c>
      <c r="M19" s="356" t="s">
        <v>811</v>
      </c>
      <c r="N19" s="215"/>
      <c r="O19" s="205"/>
    </row>
    <row r="20" spans="1:15" s="190" customFormat="1" x14ac:dyDescent="0.2">
      <c r="A20" s="204" t="s">
        <v>768</v>
      </c>
      <c r="C20" s="355"/>
      <c r="D20" s="204"/>
      <c r="E20" s="355"/>
      <c r="G20" s="355"/>
      <c r="I20" s="355"/>
      <c r="K20" s="355"/>
      <c r="L20" s="201"/>
      <c r="M20" s="357"/>
      <c r="N20" s="215"/>
      <c r="O20" s="205"/>
    </row>
    <row r="21" spans="1:15" s="190" customFormat="1" ht="13.5" thickBot="1" x14ac:dyDescent="0.25">
      <c r="A21" s="204"/>
      <c r="C21" s="229" t="s">
        <v>36</v>
      </c>
      <c r="D21" s="204"/>
      <c r="E21" s="229" t="s">
        <v>36</v>
      </c>
      <c r="G21" s="229" t="s">
        <v>36</v>
      </c>
      <c r="I21" s="229" t="s">
        <v>36</v>
      </c>
      <c r="K21" s="229" t="s">
        <v>36</v>
      </c>
      <c r="M21" s="229"/>
      <c r="N21" s="215"/>
      <c r="O21" s="205"/>
    </row>
    <row r="22" spans="1:15" s="190" customFormat="1" ht="13.5" thickBot="1" x14ac:dyDescent="0.25">
      <c r="A22" s="204"/>
      <c r="C22" s="204" t="s">
        <v>29</v>
      </c>
      <c r="D22" s="204"/>
      <c r="E22" s="213" t="s">
        <v>105</v>
      </c>
      <c r="F22" s="205"/>
      <c r="G22" s="204" t="s">
        <v>772</v>
      </c>
      <c r="H22" s="205"/>
      <c r="I22" s="190" t="s">
        <v>79</v>
      </c>
      <c r="J22" s="205"/>
      <c r="K22" s="190" t="s">
        <v>80</v>
      </c>
      <c r="M22" s="205"/>
      <c r="N22" s="215"/>
      <c r="O22" s="205"/>
    </row>
    <row r="23" spans="1:15" s="190" customFormat="1" ht="12.75" customHeight="1" x14ac:dyDescent="0.2">
      <c r="A23" s="204" t="s">
        <v>775</v>
      </c>
      <c r="C23" s="354" t="s">
        <v>809</v>
      </c>
      <c r="D23" s="204"/>
      <c r="E23" s="354" t="s">
        <v>809</v>
      </c>
      <c r="F23" s="208"/>
      <c r="G23" s="354" t="s">
        <v>809</v>
      </c>
      <c r="H23" s="208"/>
      <c r="I23" s="354" t="s">
        <v>809</v>
      </c>
      <c r="J23" s="208"/>
      <c r="K23" s="354" t="s">
        <v>809</v>
      </c>
      <c r="M23" s="231"/>
      <c r="N23" s="215"/>
      <c r="O23" s="205"/>
    </row>
    <row r="24" spans="1:15" s="190" customFormat="1" x14ac:dyDescent="0.2">
      <c r="A24" s="204" t="s">
        <v>770</v>
      </c>
      <c r="C24" s="355"/>
      <c r="D24" s="204"/>
      <c r="E24" s="355"/>
      <c r="G24" s="355"/>
      <c r="I24" s="355"/>
      <c r="K24" s="355"/>
      <c r="M24" s="232"/>
      <c r="N24" s="215"/>
      <c r="O24" s="205"/>
    </row>
    <row r="25" spans="1:15" s="190" customFormat="1" ht="13.5" thickBot="1" x14ac:dyDescent="0.25">
      <c r="A25" s="204"/>
      <c r="C25" s="229" t="s">
        <v>36</v>
      </c>
      <c r="D25" s="204"/>
      <c r="E25" s="229" t="s">
        <v>36</v>
      </c>
      <c r="G25" s="229" t="s">
        <v>36</v>
      </c>
      <c r="I25" s="229" t="s">
        <v>36</v>
      </c>
      <c r="K25" s="229" t="s">
        <v>36</v>
      </c>
      <c r="M25" s="233"/>
      <c r="N25" s="215"/>
      <c r="O25" s="205"/>
    </row>
    <row r="26" spans="1:15" s="190" customFormat="1" x14ac:dyDescent="0.2">
      <c r="A26" s="204"/>
      <c r="B26" s="204"/>
      <c r="C26" s="216"/>
      <c r="E26" s="217"/>
      <c r="G26" s="217"/>
      <c r="I26" s="217"/>
      <c r="K26" s="205"/>
      <c r="L26" s="215"/>
      <c r="M26" s="205"/>
      <c r="N26" s="215"/>
      <c r="O26" s="205"/>
    </row>
    <row r="27" spans="1:15" s="192" customFormat="1" x14ac:dyDescent="0.2">
      <c r="A27" s="215" t="s">
        <v>776</v>
      </c>
      <c r="B27" s="215"/>
      <c r="C27" s="192" t="s">
        <v>777</v>
      </c>
      <c r="E27" s="215"/>
      <c r="F27" s="190"/>
      <c r="H27" s="215"/>
      <c r="I27" s="193"/>
      <c r="J27" s="215"/>
      <c r="K27" s="205"/>
      <c r="L27" s="215"/>
      <c r="M27" s="205"/>
      <c r="N27" s="215"/>
    </row>
    <row r="28" spans="1:15" s="187" customFormat="1" x14ac:dyDescent="0.2">
      <c r="A28" s="191"/>
      <c r="B28" s="191"/>
      <c r="C28" s="187" t="s">
        <v>801</v>
      </c>
      <c r="D28" s="192"/>
      <c r="E28" s="191"/>
      <c r="G28" s="192"/>
      <c r="H28" s="191"/>
      <c r="J28" s="190"/>
      <c r="L28" s="191"/>
      <c r="M28" s="234"/>
      <c r="N28" s="191"/>
      <c r="O28" s="218"/>
    </row>
    <row r="29" spans="1:15" s="187" customFormat="1" ht="13.5" thickBot="1" x14ac:dyDescent="0.25">
      <c r="A29" s="191"/>
      <c r="B29" s="191"/>
      <c r="C29" s="187" t="s">
        <v>805</v>
      </c>
      <c r="D29" s="192"/>
      <c r="E29" s="191"/>
      <c r="G29" s="192"/>
      <c r="H29" s="191"/>
      <c r="J29" s="190"/>
      <c r="L29" s="191"/>
      <c r="M29" s="234"/>
      <c r="N29" s="191"/>
      <c r="O29" s="218"/>
    </row>
    <row r="30" spans="1:15" s="187" customFormat="1" x14ac:dyDescent="0.2">
      <c r="A30" s="191"/>
      <c r="B30" s="191"/>
      <c r="D30" s="192"/>
      <c r="E30" s="191"/>
      <c r="G30" s="192"/>
      <c r="H30" s="191"/>
      <c r="I30" s="236" t="s">
        <v>792</v>
      </c>
      <c r="J30" s="190"/>
      <c r="L30" s="191"/>
      <c r="M30" s="234"/>
      <c r="N30" s="191"/>
      <c r="O30" s="218"/>
    </row>
    <row r="31" spans="1:15" s="187" customFormat="1" x14ac:dyDescent="0.2">
      <c r="A31" s="191" t="s">
        <v>799</v>
      </c>
      <c r="B31" s="191"/>
      <c r="C31" s="187" t="s">
        <v>806</v>
      </c>
      <c r="D31" s="192"/>
      <c r="E31" s="191"/>
      <c r="G31" s="192"/>
      <c r="H31" s="191"/>
      <c r="I31" s="237" t="s">
        <v>793</v>
      </c>
      <c r="J31" s="190"/>
      <c r="L31" s="191"/>
      <c r="M31" s="234"/>
      <c r="N31" s="191"/>
      <c r="O31" s="218"/>
    </row>
    <row r="32" spans="1:15" s="187" customFormat="1" ht="13.5" thickBot="1" x14ac:dyDescent="0.25">
      <c r="A32" s="191" t="s">
        <v>778</v>
      </c>
      <c r="B32" s="191"/>
      <c r="C32" s="187" t="s">
        <v>779</v>
      </c>
      <c r="D32" s="192"/>
      <c r="E32" s="191"/>
      <c r="G32" s="192"/>
      <c r="H32" s="191"/>
      <c r="I32" s="235" t="s">
        <v>795</v>
      </c>
      <c r="J32" s="190"/>
      <c r="L32" s="191"/>
      <c r="N32" s="191"/>
      <c r="O32" s="218"/>
    </row>
    <row r="33" spans="1:15" s="187" customFormat="1" x14ac:dyDescent="0.2">
      <c r="A33" s="191" t="s">
        <v>780</v>
      </c>
      <c r="B33" s="191"/>
      <c r="C33" s="187" t="s">
        <v>781</v>
      </c>
      <c r="D33" s="192"/>
      <c r="E33" s="191"/>
      <c r="G33" s="192"/>
      <c r="H33" s="191"/>
      <c r="J33" s="190"/>
      <c r="L33" s="191"/>
      <c r="N33" s="191"/>
      <c r="O33" s="218"/>
    </row>
    <row r="34" spans="1:15" s="187" customFormat="1" x14ac:dyDescent="0.2">
      <c r="A34" s="191" t="s">
        <v>782</v>
      </c>
      <c r="B34" s="191"/>
      <c r="C34" s="187" t="s">
        <v>783</v>
      </c>
      <c r="D34" s="192"/>
      <c r="E34" s="191"/>
      <c r="G34" s="192"/>
      <c r="H34" s="191"/>
      <c r="J34" s="191"/>
      <c r="K34" s="189"/>
      <c r="L34" s="191"/>
      <c r="N34" s="191"/>
      <c r="O34" s="219"/>
    </row>
    <row r="35" spans="1:15" s="187" customFormat="1" x14ac:dyDescent="0.2">
      <c r="A35" s="191" t="s">
        <v>784</v>
      </c>
      <c r="B35" s="191"/>
      <c r="C35" s="187" t="s">
        <v>785</v>
      </c>
      <c r="D35" s="192"/>
      <c r="E35" s="191"/>
      <c r="G35" s="192"/>
      <c r="H35" s="191"/>
      <c r="J35" s="191"/>
      <c r="K35" s="189"/>
      <c r="L35" s="191"/>
      <c r="N35" s="191"/>
      <c r="O35" s="219"/>
    </row>
    <row r="36" spans="1:15" s="187" customFormat="1" x14ac:dyDescent="0.2">
      <c r="A36" s="191"/>
      <c r="B36" s="191"/>
      <c r="C36" s="187" t="s">
        <v>786</v>
      </c>
      <c r="D36" s="192"/>
      <c r="E36" s="191"/>
      <c r="G36" s="192"/>
      <c r="H36" s="191"/>
      <c r="J36" s="191"/>
      <c r="L36" s="191"/>
      <c r="M36" s="214"/>
      <c r="N36" s="191"/>
      <c r="O36" s="219"/>
    </row>
    <row r="37" spans="1:15" x14ac:dyDescent="0.2">
      <c r="A37" s="220"/>
      <c r="B37" s="220"/>
    </row>
    <row r="38" spans="1:15" s="187" customFormat="1" ht="15.75" x14ac:dyDescent="0.25">
      <c r="A38" s="221" t="s">
        <v>812</v>
      </c>
      <c r="B38" s="222"/>
      <c r="C38" s="223"/>
      <c r="D38" s="223"/>
      <c r="E38" s="222"/>
      <c r="F38" s="224"/>
      <c r="G38" s="223"/>
      <c r="H38" s="222"/>
      <c r="I38" s="224"/>
      <c r="J38" s="222"/>
      <c r="K38" s="224"/>
      <c r="L38" s="191"/>
      <c r="N38" s="191"/>
    </row>
    <row r="39" spans="1:15" ht="15.75" x14ac:dyDescent="0.25">
      <c r="A39" s="193" t="s">
        <v>813</v>
      </c>
      <c r="C39" s="226"/>
      <c r="D39" s="227"/>
      <c r="G39" s="227"/>
      <c r="L39" s="189"/>
    </row>
    <row r="40" spans="1:15" ht="15.75" x14ac:dyDescent="0.25">
      <c r="A40" s="193"/>
      <c r="C40" s="226"/>
      <c r="D40" s="227"/>
      <c r="G40" s="227"/>
      <c r="L40" s="189"/>
    </row>
    <row r="41" spans="1:15" ht="15.75" x14ac:dyDescent="0.25">
      <c r="A41" s="228">
        <v>41652</v>
      </c>
      <c r="C41" s="226" t="s">
        <v>814</v>
      </c>
      <c r="D41" s="227"/>
      <c r="G41" s="227"/>
    </row>
    <row r="42" spans="1:15" ht="15.75" x14ac:dyDescent="0.25">
      <c r="A42" s="191"/>
      <c r="C42" s="238" t="s">
        <v>787</v>
      </c>
      <c r="D42" s="239"/>
      <c r="E42" s="240"/>
      <c r="F42" s="241"/>
      <c r="G42" s="239"/>
    </row>
    <row r="43" spans="1:15" ht="8.25" customHeight="1" x14ac:dyDescent="0.25">
      <c r="A43" s="191"/>
      <c r="C43" s="192"/>
      <c r="D43" s="227"/>
      <c r="G43" s="227"/>
    </row>
    <row r="44" spans="1:15" ht="15.75" x14ac:dyDescent="0.25">
      <c r="A44" s="228">
        <v>41659</v>
      </c>
      <c r="C44" s="226" t="s">
        <v>815</v>
      </c>
      <c r="D44" s="227"/>
      <c r="G44" s="227"/>
    </row>
    <row r="45" spans="1:15" ht="15.75" x14ac:dyDescent="0.25">
      <c r="A45" s="191"/>
      <c r="C45" s="238" t="s">
        <v>787</v>
      </c>
      <c r="D45" s="239"/>
      <c r="E45" s="240"/>
      <c r="F45" s="241"/>
      <c r="G45" s="239"/>
    </row>
    <row r="46" spans="1:15" ht="5.25" customHeight="1" x14ac:dyDescent="0.25">
      <c r="A46" s="191"/>
      <c r="C46" s="192"/>
      <c r="D46" s="227"/>
      <c r="G46" s="227"/>
    </row>
    <row r="47" spans="1:15" ht="15.75" x14ac:dyDescent="0.25">
      <c r="A47" s="228">
        <v>41666</v>
      </c>
      <c r="C47" s="226" t="s">
        <v>816</v>
      </c>
      <c r="D47" s="227"/>
      <c r="G47" s="227"/>
    </row>
    <row r="48" spans="1:15" ht="15.75" x14ac:dyDescent="0.25">
      <c r="A48" s="191"/>
      <c r="C48" s="238" t="s">
        <v>787</v>
      </c>
      <c r="D48" s="239"/>
      <c r="E48" s="240"/>
      <c r="F48" s="241"/>
      <c r="G48" s="239"/>
    </row>
    <row r="49" spans="1:15" ht="7.5" customHeight="1" x14ac:dyDescent="0.25">
      <c r="A49" s="191"/>
      <c r="C49" s="192"/>
      <c r="D49" s="227"/>
      <c r="G49" s="227"/>
    </row>
    <row r="50" spans="1:15" ht="15.75" x14ac:dyDescent="0.25">
      <c r="A50" s="228">
        <v>41673</v>
      </c>
      <c r="C50" s="226" t="s">
        <v>817</v>
      </c>
      <c r="D50" s="225"/>
      <c r="G50" s="225"/>
      <c r="J50" s="193"/>
    </row>
    <row r="51" spans="1:15" ht="15.75" x14ac:dyDescent="0.25">
      <c r="A51" s="228"/>
      <c r="C51" s="238" t="s">
        <v>787</v>
      </c>
      <c r="D51" s="242"/>
      <c r="E51" s="240"/>
      <c r="F51" s="241"/>
      <c r="G51" s="242"/>
    </row>
    <row r="57" spans="1:15" s="188" customFormat="1" x14ac:dyDescent="0.2">
      <c r="C57" s="189"/>
      <c r="D57" s="189"/>
      <c r="E57" s="189"/>
      <c r="F57" s="189"/>
      <c r="G57" s="189"/>
      <c r="I57" s="189"/>
      <c r="K57" s="189"/>
      <c r="L57" s="191"/>
      <c r="M57" s="189"/>
      <c r="N57" s="191"/>
      <c r="O57" s="189"/>
    </row>
    <row r="58" spans="1:15" s="188" customFormat="1" x14ac:dyDescent="0.2">
      <c r="C58" s="189"/>
      <c r="D58" s="189"/>
      <c r="E58" s="189"/>
      <c r="F58" s="189"/>
      <c r="G58" s="189"/>
      <c r="I58" s="189"/>
      <c r="K58" s="189"/>
      <c r="L58" s="191"/>
      <c r="M58" s="189"/>
      <c r="N58" s="191"/>
      <c r="O58" s="189"/>
    </row>
    <row r="59" spans="1:15" s="188" customFormat="1" x14ac:dyDescent="0.2">
      <c r="C59" s="189"/>
      <c r="D59" s="189"/>
      <c r="E59" s="189"/>
      <c r="F59" s="189"/>
      <c r="G59" s="189"/>
      <c r="I59" s="189"/>
      <c r="K59" s="189"/>
      <c r="L59" s="191"/>
      <c r="M59" s="189"/>
      <c r="N59" s="191"/>
      <c r="O59" s="189"/>
    </row>
    <row r="62" spans="1:15" s="188" customFormat="1" x14ac:dyDescent="0.2">
      <c r="C62" s="193"/>
      <c r="D62" s="193"/>
      <c r="E62" s="193"/>
      <c r="F62" s="189"/>
      <c r="G62" s="190"/>
      <c r="I62" s="189"/>
      <c r="K62" s="189"/>
      <c r="L62" s="191"/>
      <c r="M62" s="189"/>
      <c r="N62" s="191"/>
      <c r="O62" s="189"/>
    </row>
  </sheetData>
  <mergeCells count="11">
    <mergeCell ref="K23:K24"/>
    <mergeCell ref="M19:M20"/>
    <mergeCell ref="C23:C24"/>
    <mergeCell ref="E23:E24"/>
    <mergeCell ref="G23:G24"/>
    <mergeCell ref="E19:E20"/>
    <mergeCell ref="G19:G20"/>
    <mergeCell ref="C19:C20"/>
    <mergeCell ref="I19:I20"/>
    <mergeCell ref="K19:K20"/>
    <mergeCell ref="I23:I24"/>
  </mergeCells>
  <pageMargins left="0.25" right="0.25" top="0.75" bottom="0.75" header="0.3" footer="0.3"/>
  <pageSetup paperSize="9" scale="74" orientation="landscape" r:id="rId1"/>
  <headerFooter alignWithMargins="0">
    <oddHeader>&amp;C&amp;"Arial,Fett"&amp;18Spielplan Hallensaison 2017/2018 der U12</oddHeader>
    <oddFooter>&amp;CErstellt von Olaf Niemann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82"/>
  <sheetViews>
    <sheetView view="pageBreakPreview" topLeftCell="A7" zoomScale="90" zoomScaleNormal="100" zoomScaleSheetLayoutView="90" workbookViewId="0">
      <selection activeCell="F19" sqref="F19"/>
    </sheetView>
  </sheetViews>
  <sheetFormatPr baseColWidth="10" defaultRowHeight="12.75" x14ac:dyDescent="0.2"/>
  <cols>
    <col min="1" max="1" width="6.7109375" style="6" customWidth="1"/>
    <col min="2" max="2" width="75.85546875" customWidth="1"/>
    <col min="3" max="3" width="8.42578125" style="11" customWidth="1"/>
    <col min="4" max="4" width="7.85546875" style="11" customWidth="1"/>
  </cols>
  <sheetData>
    <row r="2" spans="1:4" s="61" customFormat="1" ht="18" x14ac:dyDescent="0.25">
      <c r="A2" s="72"/>
      <c r="B2" s="61" t="s">
        <v>47</v>
      </c>
      <c r="C2" s="72"/>
      <c r="D2" s="73"/>
    </row>
    <row r="3" spans="1:4" s="61" customFormat="1" ht="18" x14ac:dyDescent="0.25">
      <c r="A3" s="72"/>
      <c r="B3" s="61" t="s">
        <v>48</v>
      </c>
      <c r="C3" s="74"/>
      <c r="D3" s="73"/>
    </row>
    <row r="4" spans="1:4" s="61" customFormat="1" ht="18" x14ac:dyDescent="0.25">
      <c r="A4" s="72"/>
      <c r="C4" s="74"/>
      <c r="D4" s="73"/>
    </row>
    <row r="5" spans="1:4" x14ac:dyDescent="0.2">
      <c r="C5" s="75"/>
    </row>
    <row r="6" spans="1:4" ht="15.75" x14ac:dyDescent="0.2">
      <c r="A6" s="12" t="s">
        <v>82</v>
      </c>
      <c r="B6" s="76" t="s">
        <v>49</v>
      </c>
      <c r="C6" s="77" t="s">
        <v>50</v>
      </c>
      <c r="D6" s="78" t="s">
        <v>27</v>
      </c>
    </row>
    <row r="7" spans="1:4" x14ac:dyDescent="0.2">
      <c r="A7" s="12"/>
      <c r="B7" s="79" t="s">
        <v>42</v>
      </c>
      <c r="C7" s="80"/>
      <c r="D7" s="78"/>
    </row>
    <row r="8" spans="1:4" x14ac:dyDescent="0.2">
      <c r="A8" s="12"/>
      <c r="B8" s="79" t="s">
        <v>43</v>
      </c>
      <c r="C8" s="80"/>
      <c r="D8" s="78"/>
    </row>
    <row r="9" spans="1:4" ht="25.5" x14ac:dyDescent="0.2">
      <c r="A9" s="12"/>
      <c r="B9" s="79" t="s">
        <v>44</v>
      </c>
      <c r="C9" s="81"/>
      <c r="D9" s="78"/>
    </row>
    <row r="10" spans="1:4" x14ac:dyDescent="0.2">
      <c r="A10" s="12"/>
      <c r="B10" s="79" t="s">
        <v>45</v>
      </c>
      <c r="C10" s="81"/>
      <c r="D10" s="78"/>
    </row>
    <row r="11" spans="1:4" ht="15.75" x14ac:dyDescent="0.2">
      <c r="A11" s="12"/>
      <c r="B11" s="82"/>
      <c r="C11" s="81"/>
      <c r="D11" s="78"/>
    </row>
    <row r="12" spans="1:4" ht="15.75" x14ac:dyDescent="0.2">
      <c r="A12" s="12" t="s">
        <v>66</v>
      </c>
      <c r="B12" s="83" t="s">
        <v>46</v>
      </c>
      <c r="C12" s="77"/>
      <c r="D12" s="78"/>
    </row>
    <row r="13" spans="1:4" x14ac:dyDescent="0.2">
      <c r="A13" s="12"/>
      <c r="B13" s="79" t="s">
        <v>23</v>
      </c>
      <c r="C13" s="80"/>
      <c r="D13" s="78"/>
    </row>
    <row r="14" spans="1:4" ht="25.5" x14ac:dyDescent="0.2">
      <c r="A14" s="12"/>
      <c r="B14" s="79" t="s">
        <v>18</v>
      </c>
      <c r="C14" s="81"/>
      <c r="D14" s="78"/>
    </row>
    <row r="15" spans="1:4" x14ac:dyDescent="0.2">
      <c r="A15" s="12"/>
      <c r="B15" s="79" t="s">
        <v>19</v>
      </c>
      <c r="C15" s="81"/>
      <c r="D15" s="78"/>
    </row>
    <row r="16" spans="1:4" ht="15.75" x14ac:dyDescent="0.2">
      <c r="A16" s="12"/>
      <c r="B16" s="82"/>
      <c r="C16" s="81"/>
      <c r="D16" s="78"/>
    </row>
    <row r="17" spans="1:4" x14ac:dyDescent="0.2">
      <c r="A17" s="12" t="s">
        <v>65</v>
      </c>
      <c r="B17" s="83" t="s">
        <v>20</v>
      </c>
      <c r="C17" s="81"/>
      <c r="D17" s="78"/>
    </row>
    <row r="18" spans="1:4" x14ac:dyDescent="0.2">
      <c r="A18" s="12"/>
      <c r="B18" s="84" t="s">
        <v>21</v>
      </c>
      <c r="C18" s="81"/>
      <c r="D18" s="78"/>
    </row>
    <row r="19" spans="1:4" ht="38.25" x14ac:dyDescent="0.2">
      <c r="A19" s="12"/>
      <c r="B19" s="79" t="s">
        <v>58</v>
      </c>
      <c r="C19" s="77"/>
      <c r="D19" s="78"/>
    </row>
    <row r="20" spans="1:4" ht="25.5" x14ac:dyDescent="0.2">
      <c r="A20" s="12"/>
      <c r="B20" s="79" t="s">
        <v>22</v>
      </c>
      <c r="C20" s="81"/>
      <c r="D20" s="78"/>
    </row>
    <row r="21" spans="1:4" ht="15.75" x14ac:dyDescent="0.2">
      <c r="A21" s="12"/>
      <c r="B21" s="82"/>
      <c r="C21" s="81"/>
      <c r="D21" s="78"/>
    </row>
    <row r="22" spans="1:4" x14ac:dyDescent="0.2">
      <c r="A22" s="12" t="s">
        <v>69</v>
      </c>
      <c r="B22" s="83" t="s">
        <v>51</v>
      </c>
      <c r="C22" s="81"/>
      <c r="D22" s="78"/>
    </row>
    <row r="23" spans="1:4" ht="25.5" x14ac:dyDescent="0.2">
      <c r="A23" s="12"/>
      <c r="B23" s="79" t="s">
        <v>52</v>
      </c>
      <c r="C23" s="81"/>
      <c r="D23" s="78"/>
    </row>
    <row r="24" spans="1:4" s="4" customFormat="1" x14ac:dyDescent="0.2">
      <c r="A24" s="12"/>
      <c r="B24" s="85" t="s">
        <v>53</v>
      </c>
      <c r="C24" s="80"/>
      <c r="D24" s="12"/>
    </row>
    <row r="25" spans="1:4" s="4" customFormat="1" x14ac:dyDescent="0.2">
      <c r="A25" s="12"/>
      <c r="B25" s="85" t="s">
        <v>54</v>
      </c>
      <c r="C25" s="80"/>
      <c r="D25" s="12"/>
    </row>
    <row r="26" spans="1:4" x14ac:dyDescent="0.2">
      <c r="A26" s="12"/>
      <c r="B26" s="79" t="s">
        <v>24</v>
      </c>
      <c r="C26" s="81"/>
      <c r="D26" s="78"/>
    </row>
    <row r="27" spans="1:4" ht="25.5" x14ac:dyDescent="0.2">
      <c r="A27" s="12"/>
      <c r="B27" s="79" t="s">
        <v>107</v>
      </c>
      <c r="C27" s="81"/>
      <c r="D27" s="78"/>
    </row>
    <row r="28" spans="1:4" x14ac:dyDescent="0.2">
      <c r="A28" s="12"/>
      <c r="B28" s="79" t="s">
        <v>108</v>
      </c>
      <c r="C28" s="80"/>
      <c r="D28" s="78"/>
    </row>
    <row r="29" spans="1:4" ht="25.5" x14ac:dyDescent="0.2">
      <c r="A29" s="12"/>
      <c r="B29" s="79" t="s">
        <v>59</v>
      </c>
      <c r="C29" s="81"/>
      <c r="D29" s="78"/>
    </row>
    <row r="30" spans="1:4" x14ac:dyDescent="0.2">
      <c r="A30" s="12"/>
      <c r="B30" s="85" t="s">
        <v>60</v>
      </c>
      <c r="C30" s="81"/>
      <c r="D30" s="78"/>
    </row>
    <row r="31" spans="1:4" x14ac:dyDescent="0.2">
      <c r="A31" s="12"/>
      <c r="B31" s="85" t="s">
        <v>61</v>
      </c>
      <c r="C31" s="81"/>
      <c r="D31" s="78"/>
    </row>
    <row r="32" spans="1:4" ht="15.75" x14ac:dyDescent="0.2">
      <c r="A32" s="12"/>
      <c r="B32" s="82"/>
      <c r="C32" s="81"/>
      <c r="D32" s="78"/>
    </row>
    <row r="33" spans="1:4" x14ac:dyDescent="0.2">
      <c r="A33" s="12" t="s">
        <v>62</v>
      </c>
      <c r="B33" s="83" t="s">
        <v>63</v>
      </c>
      <c r="C33" s="81"/>
      <c r="D33" s="78"/>
    </row>
    <row r="34" spans="1:4" x14ac:dyDescent="0.2">
      <c r="A34" s="12"/>
      <c r="B34" s="79" t="s">
        <v>64</v>
      </c>
      <c r="C34" s="81"/>
      <c r="D34" s="78"/>
    </row>
    <row r="35" spans="1:4" ht="25.5" x14ac:dyDescent="0.2">
      <c r="A35" s="12"/>
      <c r="B35" s="86" t="s">
        <v>25</v>
      </c>
      <c r="C35" s="81"/>
      <c r="D35" s="78"/>
    </row>
    <row r="36" spans="1:4" ht="25.5" x14ac:dyDescent="0.2">
      <c r="A36" s="12"/>
      <c r="B36" s="79" t="s">
        <v>56</v>
      </c>
      <c r="C36" s="81"/>
      <c r="D36" s="78"/>
    </row>
    <row r="37" spans="1:4" x14ac:dyDescent="0.2">
      <c r="A37" s="12"/>
      <c r="B37" s="79" t="s">
        <v>57</v>
      </c>
      <c r="C37" s="78"/>
      <c r="D37" s="78"/>
    </row>
    <row r="38" spans="1:4" ht="25.5" x14ac:dyDescent="0.2">
      <c r="A38" s="12"/>
      <c r="B38" s="86" t="s">
        <v>30</v>
      </c>
      <c r="C38" s="78"/>
      <c r="D38" s="78"/>
    </row>
    <row r="40" spans="1:4" s="61" customFormat="1" ht="18" x14ac:dyDescent="0.25">
      <c r="A40" s="72"/>
      <c r="B40" s="87" t="s">
        <v>31</v>
      </c>
      <c r="C40" s="73"/>
      <c r="D40" s="73"/>
    </row>
    <row r="41" spans="1:4" s="61" customFormat="1" ht="18" x14ac:dyDescent="0.25">
      <c r="A41" s="72"/>
      <c r="B41" s="88" t="s">
        <v>32</v>
      </c>
      <c r="C41" s="73"/>
      <c r="D41" s="73"/>
    </row>
    <row r="42" spans="1:4" s="61" customFormat="1" ht="18" x14ac:dyDescent="0.25">
      <c r="A42" s="72"/>
      <c r="B42" s="88" t="s">
        <v>33</v>
      </c>
      <c r="C42" s="73"/>
      <c r="D42" s="73"/>
    </row>
    <row r="43" spans="1:4" s="61" customFormat="1" ht="18" x14ac:dyDescent="0.25">
      <c r="A43" s="72"/>
      <c r="B43" s="273"/>
      <c r="C43" s="73"/>
      <c r="D43" s="73"/>
    </row>
    <row r="44" spans="1:4" s="61" customFormat="1" ht="18" x14ac:dyDescent="0.25">
      <c r="A44" s="72"/>
      <c r="B44" s="273"/>
      <c r="C44" s="73"/>
      <c r="D44" s="73"/>
    </row>
    <row r="46" spans="1:4" s="61" customFormat="1" ht="18" x14ac:dyDescent="0.25">
      <c r="A46" s="72"/>
      <c r="B46" s="89" t="s">
        <v>34</v>
      </c>
      <c r="C46" s="73"/>
      <c r="D46" s="73"/>
    </row>
    <row r="47" spans="1:4" s="61" customFormat="1" ht="18" x14ac:dyDescent="0.25">
      <c r="A47" s="72"/>
      <c r="B47" s="90"/>
      <c r="C47" s="73"/>
      <c r="D47" s="73"/>
    </row>
    <row r="48" spans="1:4" s="61" customFormat="1" ht="18" x14ac:dyDescent="0.25">
      <c r="A48" s="72"/>
      <c r="B48" s="90"/>
      <c r="C48" s="73"/>
      <c r="D48" s="73"/>
    </row>
    <row r="49" spans="1:4" s="61" customFormat="1" ht="18" x14ac:dyDescent="0.25">
      <c r="A49" s="72"/>
      <c r="B49" s="90"/>
      <c r="C49" s="73"/>
      <c r="D49" s="73"/>
    </row>
    <row r="50" spans="1:4" s="61" customFormat="1" ht="18" x14ac:dyDescent="0.25">
      <c r="A50" s="72"/>
      <c r="B50" s="90"/>
      <c r="C50" s="73"/>
      <c r="D50" s="73"/>
    </row>
    <row r="51" spans="1:4" s="61" customFormat="1" ht="18" x14ac:dyDescent="0.25">
      <c r="A51" s="72"/>
      <c r="B51" s="90"/>
      <c r="C51" s="73"/>
      <c r="D51" s="73"/>
    </row>
    <row r="52" spans="1:4" s="61" customFormat="1" ht="18" x14ac:dyDescent="0.25">
      <c r="A52" s="72"/>
      <c r="B52" s="90"/>
      <c r="C52" s="73"/>
      <c r="D52" s="73"/>
    </row>
    <row r="53" spans="1:4" s="61" customFormat="1" ht="18" x14ac:dyDescent="0.25">
      <c r="A53" s="72"/>
      <c r="B53" s="90"/>
      <c r="C53" s="73"/>
      <c r="D53" s="73"/>
    </row>
    <row r="54" spans="1:4" s="61" customFormat="1" ht="18" x14ac:dyDescent="0.25">
      <c r="A54" s="72"/>
      <c r="B54" s="90"/>
      <c r="C54" s="73"/>
      <c r="D54" s="73"/>
    </row>
    <row r="55" spans="1:4" s="61" customFormat="1" ht="18" x14ac:dyDescent="0.25">
      <c r="A55" s="72"/>
      <c r="B55" s="90"/>
      <c r="C55" s="73"/>
      <c r="D55" s="73"/>
    </row>
    <row r="56" spans="1:4" s="61" customFormat="1" ht="18" x14ac:dyDescent="0.25">
      <c r="A56" s="72"/>
      <c r="B56" s="90"/>
      <c r="C56" s="73"/>
      <c r="D56" s="73"/>
    </row>
    <row r="57" spans="1:4" s="61" customFormat="1" ht="18" x14ac:dyDescent="0.25">
      <c r="A57" s="72"/>
      <c r="B57" s="90"/>
      <c r="C57" s="73"/>
      <c r="D57" s="73"/>
    </row>
    <row r="58" spans="1:4" s="61" customFormat="1" ht="18" x14ac:dyDescent="0.25">
      <c r="A58" s="72"/>
      <c r="B58" s="90"/>
      <c r="C58" s="73"/>
      <c r="D58" s="73"/>
    </row>
    <row r="59" spans="1:4" s="61" customFormat="1" ht="18" x14ac:dyDescent="0.25">
      <c r="A59" s="72"/>
      <c r="B59" s="90"/>
      <c r="C59" s="73"/>
      <c r="D59" s="73"/>
    </row>
    <row r="60" spans="1:4" s="61" customFormat="1" ht="18" x14ac:dyDescent="0.25">
      <c r="A60" s="72"/>
      <c r="B60" s="90"/>
      <c r="C60" s="73"/>
      <c r="D60" s="73"/>
    </row>
    <row r="61" spans="1:4" s="61" customFormat="1" ht="18" x14ac:dyDescent="0.25">
      <c r="A61" s="72"/>
      <c r="B61" s="90"/>
      <c r="C61" s="73"/>
      <c r="D61" s="73"/>
    </row>
    <row r="62" spans="1:4" s="61" customFormat="1" ht="18" x14ac:dyDescent="0.25">
      <c r="A62" s="72"/>
      <c r="B62" s="90"/>
      <c r="C62" s="73"/>
      <c r="D62" s="73"/>
    </row>
    <row r="63" spans="1:4" s="61" customFormat="1" ht="18" x14ac:dyDescent="0.25">
      <c r="A63" s="72"/>
      <c r="B63" s="90"/>
      <c r="C63" s="73"/>
      <c r="D63" s="73"/>
    </row>
    <row r="64" spans="1:4" s="61" customFormat="1" ht="18" x14ac:dyDescent="0.25">
      <c r="A64" s="72"/>
      <c r="B64" s="90"/>
      <c r="C64" s="73"/>
      <c r="D64" s="73"/>
    </row>
    <row r="65" spans="1:4" s="61" customFormat="1" ht="18" x14ac:dyDescent="0.25">
      <c r="A65" s="72"/>
      <c r="B65" s="90"/>
      <c r="C65" s="73"/>
      <c r="D65" s="73"/>
    </row>
    <row r="66" spans="1:4" s="61" customFormat="1" ht="18" x14ac:dyDescent="0.25">
      <c r="A66" s="72"/>
      <c r="B66" s="89"/>
      <c r="C66" s="73"/>
      <c r="D66" s="73"/>
    </row>
    <row r="67" spans="1:4" s="61" customFormat="1" ht="18" x14ac:dyDescent="0.25">
      <c r="A67" s="72"/>
      <c r="B67" s="89"/>
      <c r="C67" s="73"/>
      <c r="D67" s="73"/>
    </row>
    <row r="68" spans="1:4" x14ac:dyDescent="0.2">
      <c r="B68" s="91" t="s">
        <v>26</v>
      </c>
    </row>
    <row r="69" spans="1:4" ht="15.75" x14ac:dyDescent="0.2">
      <c r="B69" s="92"/>
    </row>
    <row r="70" spans="1:4" x14ac:dyDescent="0.2">
      <c r="B70" s="93" t="s">
        <v>35</v>
      </c>
    </row>
    <row r="71" spans="1:4" ht="25.5" x14ac:dyDescent="0.2">
      <c r="B71" s="94" t="s">
        <v>72</v>
      </c>
    </row>
    <row r="72" spans="1:4" x14ac:dyDescent="0.2">
      <c r="B72" s="94"/>
    </row>
    <row r="73" spans="1:4" x14ac:dyDescent="0.2">
      <c r="B73" s="95" t="s">
        <v>73</v>
      </c>
    </row>
    <row r="74" spans="1:4" x14ac:dyDescent="0.2">
      <c r="B74" s="95" t="s">
        <v>74</v>
      </c>
    </row>
    <row r="75" spans="1:4" x14ac:dyDescent="0.2">
      <c r="B75" s="95" t="s">
        <v>75</v>
      </c>
    </row>
    <row r="76" spans="1:4" x14ac:dyDescent="0.2">
      <c r="B76" s="95" t="s">
        <v>76</v>
      </c>
    </row>
    <row r="77" spans="1:4" ht="38.25" x14ac:dyDescent="0.2">
      <c r="B77" s="96" t="s">
        <v>71</v>
      </c>
    </row>
    <row r="80" spans="1:4" x14ac:dyDescent="0.2">
      <c r="B80" s="93" t="s">
        <v>111</v>
      </c>
    </row>
    <row r="81" spans="2:2" ht="38.25" x14ac:dyDescent="0.2">
      <c r="B81" s="94" t="s">
        <v>112</v>
      </c>
    </row>
    <row r="82" spans="2:2" ht="25.5" x14ac:dyDescent="0.2">
      <c r="B82" s="96" t="s">
        <v>38</v>
      </c>
    </row>
  </sheetData>
  <phoneticPr fontId="0" type="noConversion"/>
  <pageMargins left="0.35" right="0.24" top="0.45" bottom="0.66" header="0.26" footer="0.39"/>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V127"/>
  <sheetViews>
    <sheetView zoomScale="90" zoomScaleNormal="90" workbookViewId="0">
      <pane xSplit="3" ySplit="1" topLeftCell="D26" activePane="bottomRight" state="frozen"/>
      <selection pane="topRight" activeCell="C1" sqref="C1"/>
      <selection pane="bottomLeft" activeCell="A2" sqref="A2"/>
      <selection pane="bottomRight" activeCell="O110" sqref="O107:O110"/>
    </sheetView>
  </sheetViews>
  <sheetFormatPr baseColWidth="10" defaultRowHeight="11.25" x14ac:dyDescent="0.2"/>
  <cols>
    <col min="1" max="1" width="3.42578125" style="141" customWidth="1"/>
    <col min="2" max="2" width="6.42578125" style="65" customWidth="1"/>
    <col min="3" max="3" width="26.85546875" style="64" customWidth="1"/>
    <col min="4" max="4" width="12.140625" style="64" customWidth="1"/>
    <col min="5" max="5" width="9.28515625" style="64" bestFit="1" customWidth="1"/>
    <col min="6" max="6" width="17.42578125" style="64" customWidth="1"/>
    <col min="7" max="7" width="6.28515625" style="141" customWidth="1"/>
    <col min="8" max="8" width="16" style="64" customWidth="1"/>
    <col min="9" max="9" width="4.28515625" style="141" customWidth="1"/>
    <col min="10" max="10" width="3.85546875" style="141" customWidth="1"/>
    <col min="11" max="11" width="3.7109375" style="141" customWidth="1"/>
    <col min="12" max="12" width="12.28515625" style="64" customWidth="1"/>
    <col min="13" max="13" width="3.7109375" style="65" customWidth="1"/>
    <col min="14" max="14" width="14.42578125" style="64" customWidth="1"/>
    <col min="15" max="15" width="28.140625" style="64" customWidth="1"/>
    <col min="16" max="16" width="14" style="64" customWidth="1"/>
    <col min="17" max="17" width="13" style="64" customWidth="1"/>
    <col min="18" max="16384" width="11.42578125" style="64"/>
  </cols>
  <sheetData>
    <row r="1" spans="1:17" s="137" customFormat="1" ht="12.75" x14ac:dyDescent="0.2">
      <c r="A1" s="139"/>
      <c r="B1" s="138" t="s">
        <v>119</v>
      </c>
      <c r="C1" s="137" t="s">
        <v>120</v>
      </c>
      <c r="D1" s="137" t="s">
        <v>121</v>
      </c>
      <c r="E1" s="137" t="s">
        <v>122</v>
      </c>
      <c r="F1" s="137" t="s">
        <v>123</v>
      </c>
      <c r="G1" s="139" t="s">
        <v>124</v>
      </c>
      <c r="H1" s="137" t="s">
        <v>125</v>
      </c>
      <c r="I1" s="139" t="s">
        <v>126</v>
      </c>
      <c r="J1" s="139" t="s">
        <v>127</v>
      </c>
      <c r="K1" s="139" t="s">
        <v>128</v>
      </c>
      <c r="L1" s="137" t="s">
        <v>129</v>
      </c>
      <c r="M1" s="138" t="s">
        <v>130</v>
      </c>
      <c r="N1" s="137" t="s">
        <v>131</v>
      </c>
      <c r="O1" s="140" t="s">
        <v>132</v>
      </c>
      <c r="P1" s="137" t="s">
        <v>133</v>
      </c>
      <c r="Q1" s="137" t="s">
        <v>134</v>
      </c>
    </row>
    <row r="2" spans="1:17" x14ac:dyDescent="0.2">
      <c r="A2" s="274"/>
      <c r="B2" s="274"/>
      <c r="C2" s="275" t="s">
        <v>486</v>
      </c>
      <c r="D2" s="274"/>
      <c r="E2" s="274"/>
      <c r="F2" s="274"/>
      <c r="G2" s="276"/>
      <c r="H2" s="274"/>
      <c r="I2" s="276"/>
      <c r="J2" s="276"/>
      <c r="K2" s="276"/>
      <c r="L2" s="274"/>
      <c r="M2" s="277"/>
      <c r="N2" s="274"/>
      <c r="O2" s="278"/>
      <c r="P2" s="274"/>
      <c r="Q2" s="274"/>
    </row>
    <row r="3" spans="1:17" s="3" customFormat="1" ht="12.75" x14ac:dyDescent="0.2">
      <c r="A3" s="7"/>
      <c r="B3" s="7" t="s">
        <v>345</v>
      </c>
      <c r="C3" s="3" t="s">
        <v>346</v>
      </c>
      <c r="D3" s="3" t="s">
        <v>347</v>
      </c>
      <c r="E3" s="3" t="s">
        <v>135</v>
      </c>
      <c r="F3" s="3" t="s">
        <v>348</v>
      </c>
      <c r="G3" s="5">
        <v>26197</v>
      </c>
      <c r="H3" s="3" t="s">
        <v>349</v>
      </c>
      <c r="I3" s="5"/>
      <c r="J3" s="5"/>
      <c r="K3" s="5"/>
      <c r="L3" s="3" t="s">
        <v>350</v>
      </c>
      <c r="M3" s="7"/>
      <c r="O3" s="153" t="s">
        <v>351</v>
      </c>
    </row>
    <row r="4" spans="1:17" ht="12.75" x14ac:dyDescent="0.2">
      <c r="A4" s="64"/>
      <c r="B4" s="64" t="s">
        <v>345</v>
      </c>
      <c r="C4" s="65" t="s">
        <v>352</v>
      </c>
      <c r="D4" s="64" t="s">
        <v>353</v>
      </c>
      <c r="E4" s="64" t="s">
        <v>136</v>
      </c>
      <c r="F4" s="64" t="s">
        <v>354</v>
      </c>
      <c r="G4" s="141">
        <v>82538</v>
      </c>
      <c r="H4" s="64" t="s">
        <v>355</v>
      </c>
      <c r="L4" s="64" t="s">
        <v>356</v>
      </c>
      <c r="N4" s="64" t="s">
        <v>357</v>
      </c>
      <c r="O4" s="68" t="s">
        <v>358</v>
      </c>
      <c r="P4" s="64" t="s">
        <v>359</v>
      </c>
      <c r="Q4" s="64" t="s">
        <v>360</v>
      </c>
    </row>
    <row r="5" spans="1:17" x14ac:dyDescent="0.2">
      <c r="A5" s="64"/>
      <c r="B5" s="64" t="s">
        <v>345</v>
      </c>
      <c r="C5" s="65" t="s">
        <v>361</v>
      </c>
      <c r="D5" s="64" t="s">
        <v>137</v>
      </c>
      <c r="E5" s="64" t="s">
        <v>362</v>
      </c>
      <c r="F5" s="64" t="s">
        <v>363</v>
      </c>
      <c r="G5" s="141">
        <v>67069</v>
      </c>
      <c r="H5" s="64" t="s">
        <v>364</v>
      </c>
      <c r="L5" s="64" t="s">
        <v>365</v>
      </c>
      <c r="N5" s="64" t="s">
        <v>366</v>
      </c>
      <c r="O5" s="63" t="s">
        <v>367</v>
      </c>
      <c r="Q5" s="64" t="s">
        <v>368</v>
      </c>
    </row>
    <row r="6" spans="1:17" x14ac:dyDescent="0.2">
      <c r="A6" s="64"/>
      <c r="B6" s="64" t="s">
        <v>345</v>
      </c>
      <c r="C6" s="65" t="s">
        <v>369</v>
      </c>
      <c r="D6" s="64" t="s">
        <v>370</v>
      </c>
      <c r="E6" s="64" t="s">
        <v>138</v>
      </c>
      <c r="F6" s="64" t="s">
        <v>371</v>
      </c>
      <c r="G6" s="141">
        <v>66386</v>
      </c>
      <c r="H6" s="64" t="s">
        <v>372</v>
      </c>
      <c r="L6" s="64" t="s">
        <v>373</v>
      </c>
      <c r="O6" s="63" t="s">
        <v>374</v>
      </c>
      <c r="P6" s="64" t="s">
        <v>373</v>
      </c>
      <c r="Q6" s="64" t="s">
        <v>375</v>
      </c>
    </row>
    <row r="7" spans="1:17" ht="12.75" x14ac:dyDescent="0.2">
      <c r="A7" s="64"/>
      <c r="B7" s="64"/>
      <c r="C7" s="65" t="s">
        <v>376</v>
      </c>
      <c r="D7" s="64" t="s">
        <v>377</v>
      </c>
      <c r="E7" s="64" t="s">
        <v>139</v>
      </c>
      <c r="O7" s="154" t="s">
        <v>378</v>
      </c>
    </row>
    <row r="8" spans="1:17" x14ac:dyDescent="0.2">
      <c r="A8" s="64"/>
      <c r="B8" s="64" t="s">
        <v>379</v>
      </c>
      <c r="C8" s="65" t="s">
        <v>380</v>
      </c>
      <c r="D8" s="64" t="s">
        <v>381</v>
      </c>
      <c r="E8" s="64" t="s">
        <v>140</v>
      </c>
      <c r="F8" s="64" t="s">
        <v>382</v>
      </c>
      <c r="G8" s="141">
        <v>74915</v>
      </c>
      <c r="H8" s="64" t="s">
        <v>383</v>
      </c>
      <c r="L8" s="64" t="s">
        <v>384</v>
      </c>
      <c r="O8" s="63" t="s">
        <v>385</v>
      </c>
      <c r="P8" s="64" t="s">
        <v>384</v>
      </c>
    </row>
    <row r="9" spans="1:17" ht="12.75" x14ac:dyDescent="0.2">
      <c r="A9" s="64"/>
      <c r="B9" s="64" t="s">
        <v>379</v>
      </c>
      <c r="C9" s="65" t="s">
        <v>386</v>
      </c>
      <c r="D9" s="64" t="s">
        <v>387</v>
      </c>
      <c r="E9" s="64" t="s">
        <v>388</v>
      </c>
      <c r="F9" s="64" t="s">
        <v>389</v>
      </c>
      <c r="G9" s="141">
        <v>68309</v>
      </c>
      <c r="H9" s="64" t="s">
        <v>390</v>
      </c>
      <c r="J9" s="141" t="s">
        <v>844</v>
      </c>
      <c r="L9" s="64" t="s">
        <v>391</v>
      </c>
      <c r="O9" s="68" t="s">
        <v>392</v>
      </c>
    </row>
    <row r="10" spans="1:17" ht="12.75" x14ac:dyDescent="0.2">
      <c r="A10" s="64"/>
      <c r="B10" s="64" t="s">
        <v>379</v>
      </c>
      <c r="C10" s="65" t="s">
        <v>393</v>
      </c>
      <c r="D10" s="64" t="s">
        <v>381</v>
      </c>
      <c r="E10" s="64" t="s">
        <v>141</v>
      </c>
      <c r="F10" s="64" t="s">
        <v>382</v>
      </c>
      <c r="G10" s="141">
        <v>74915</v>
      </c>
      <c r="H10" s="64" t="s">
        <v>383</v>
      </c>
      <c r="L10" s="64" t="s">
        <v>394</v>
      </c>
      <c r="O10" s="68" t="s">
        <v>395</v>
      </c>
      <c r="P10" s="64" t="s">
        <v>396</v>
      </c>
      <c r="Q10" s="64" t="s">
        <v>397</v>
      </c>
    </row>
    <row r="11" spans="1:17" ht="12" thickBot="1" x14ac:dyDescent="0.25">
      <c r="A11" s="64"/>
      <c r="B11" s="64"/>
      <c r="C11" s="65" t="s">
        <v>398</v>
      </c>
      <c r="D11" s="64" t="s">
        <v>399</v>
      </c>
      <c r="E11" s="64" t="s">
        <v>400</v>
      </c>
      <c r="F11" s="64" t="s">
        <v>401</v>
      </c>
      <c r="G11" s="141">
        <v>21339</v>
      </c>
      <c r="H11" s="64" t="s">
        <v>402</v>
      </c>
      <c r="L11" s="64" t="s">
        <v>403</v>
      </c>
      <c r="O11" s="63" t="s">
        <v>404</v>
      </c>
      <c r="P11" s="64" t="s">
        <v>405</v>
      </c>
    </row>
    <row r="12" spans="1:17" x14ac:dyDescent="0.2">
      <c r="A12" s="279"/>
      <c r="B12" s="279"/>
      <c r="C12" s="280" t="s">
        <v>487</v>
      </c>
      <c r="D12" s="279"/>
      <c r="E12" s="279"/>
      <c r="F12" s="279"/>
      <c r="G12" s="281"/>
      <c r="H12" s="279"/>
      <c r="I12" s="281"/>
      <c r="J12" s="281"/>
      <c r="K12" s="281"/>
      <c r="L12" s="279"/>
      <c r="M12" s="282"/>
      <c r="N12" s="279"/>
      <c r="O12" s="283"/>
      <c r="P12" s="274"/>
      <c r="Q12" s="274"/>
    </row>
    <row r="13" spans="1:17" x14ac:dyDescent="0.2">
      <c r="A13" s="144"/>
      <c r="B13" s="144"/>
      <c r="C13" s="144" t="s">
        <v>171</v>
      </c>
      <c r="D13" s="148"/>
      <c r="E13" s="148"/>
      <c r="F13" s="148" t="s">
        <v>172</v>
      </c>
      <c r="G13" s="155">
        <v>70340</v>
      </c>
      <c r="H13" s="148" t="s">
        <v>144</v>
      </c>
      <c r="I13" s="143"/>
      <c r="J13" s="143"/>
      <c r="K13" s="143"/>
      <c r="L13" s="142"/>
      <c r="M13" s="144"/>
      <c r="N13" s="142"/>
      <c r="O13" s="284"/>
      <c r="Q13" s="64" t="s">
        <v>415</v>
      </c>
    </row>
    <row r="14" spans="1:17" ht="12.75" x14ac:dyDescent="0.2">
      <c r="A14" s="144"/>
      <c r="B14" s="144"/>
      <c r="C14" s="144" t="s">
        <v>416</v>
      </c>
      <c r="D14" s="142" t="s">
        <v>417</v>
      </c>
      <c r="E14" s="142" t="s">
        <v>418</v>
      </c>
      <c r="F14" s="142" t="s">
        <v>173</v>
      </c>
      <c r="G14" s="143">
        <v>70372</v>
      </c>
      <c r="H14" s="142" t="s">
        <v>144</v>
      </c>
      <c r="I14" s="143"/>
      <c r="J14" s="143"/>
      <c r="K14" s="143"/>
      <c r="L14" s="142"/>
      <c r="M14" s="144"/>
      <c r="N14" s="142"/>
      <c r="O14" s="285" t="s">
        <v>419</v>
      </c>
      <c r="Q14" s="64" t="s">
        <v>420</v>
      </c>
    </row>
    <row r="15" spans="1:17" ht="12.75" x14ac:dyDescent="0.2">
      <c r="A15" s="144"/>
      <c r="B15" s="144"/>
      <c r="C15" s="144" t="s">
        <v>845</v>
      </c>
      <c r="D15" s="142" t="s">
        <v>846</v>
      </c>
      <c r="E15" s="142" t="s">
        <v>847</v>
      </c>
      <c r="F15" s="142" t="s">
        <v>173</v>
      </c>
      <c r="G15" s="143">
        <v>70372</v>
      </c>
      <c r="H15" s="142" t="s">
        <v>144</v>
      </c>
      <c r="I15" s="143"/>
      <c r="J15" s="143"/>
      <c r="K15" s="143"/>
      <c r="L15" s="142"/>
      <c r="M15" s="144"/>
      <c r="N15" s="142"/>
      <c r="O15" s="286" t="s">
        <v>848</v>
      </c>
      <c r="Q15" s="64" t="s">
        <v>420</v>
      </c>
    </row>
    <row r="16" spans="1:17" ht="12" thickBot="1" x14ac:dyDescent="0.25">
      <c r="A16" s="65"/>
    </row>
    <row r="17" spans="1:17" ht="12" thickBot="1" x14ac:dyDescent="0.25">
      <c r="A17" s="279"/>
      <c r="B17" s="279"/>
      <c r="C17" s="280" t="s">
        <v>488</v>
      </c>
      <c r="D17" s="279"/>
      <c r="E17" s="279"/>
      <c r="F17" s="279"/>
      <c r="G17" s="281"/>
      <c r="H17" s="279"/>
      <c r="I17" s="281"/>
      <c r="J17" s="281"/>
      <c r="K17" s="281"/>
      <c r="L17" s="279"/>
      <c r="M17" s="282"/>
      <c r="N17" s="279"/>
      <c r="O17" s="283"/>
      <c r="P17" s="274"/>
      <c r="Q17" s="274"/>
    </row>
    <row r="18" spans="1:17" s="296" customFormat="1" ht="13.5" thickBot="1" x14ac:dyDescent="0.25">
      <c r="A18" s="287"/>
      <c r="B18" s="287"/>
      <c r="C18" s="287" t="s">
        <v>489</v>
      </c>
      <c r="D18" s="288" t="s">
        <v>175</v>
      </c>
      <c r="E18" s="288" t="s">
        <v>138</v>
      </c>
      <c r="F18" s="288" t="s">
        <v>176</v>
      </c>
      <c r="G18" s="289">
        <v>71069</v>
      </c>
      <c r="H18" s="288" t="s">
        <v>177</v>
      </c>
      <c r="I18" s="290"/>
      <c r="J18" s="289"/>
      <c r="K18" s="289"/>
      <c r="L18" s="288" t="s">
        <v>178</v>
      </c>
      <c r="M18" s="291"/>
      <c r="N18" s="292" t="s">
        <v>179</v>
      </c>
      <c r="O18" s="293" t="s">
        <v>180</v>
      </c>
      <c r="P18" s="294" t="s">
        <v>181</v>
      </c>
      <c r="Q18" s="295" t="s">
        <v>182</v>
      </c>
    </row>
    <row r="19" spans="1:17" s="296" customFormat="1" ht="12.75" x14ac:dyDescent="0.2">
      <c r="A19" s="297"/>
      <c r="B19" s="297"/>
      <c r="C19" s="297" t="s">
        <v>490</v>
      </c>
      <c r="D19" s="158" t="s">
        <v>303</v>
      </c>
      <c r="E19" s="158" t="s">
        <v>238</v>
      </c>
      <c r="F19" s="158" t="s">
        <v>304</v>
      </c>
      <c r="G19" s="156">
        <v>71088</v>
      </c>
      <c r="H19" s="158" t="s">
        <v>305</v>
      </c>
      <c r="I19" s="298"/>
      <c r="J19" s="156" t="s">
        <v>289</v>
      </c>
      <c r="K19" s="156" t="s">
        <v>289</v>
      </c>
      <c r="L19" s="158" t="s">
        <v>710</v>
      </c>
      <c r="M19" s="297"/>
      <c r="N19" s="158" t="s">
        <v>711</v>
      </c>
      <c r="O19" s="299" t="s">
        <v>491</v>
      </c>
      <c r="P19" s="148"/>
      <c r="Q19" s="148"/>
    </row>
    <row r="20" spans="1:17" s="146" customFormat="1" ht="12.75" x14ac:dyDescent="0.2">
      <c r="A20" s="157"/>
      <c r="B20" s="157"/>
      <c r="C20" s="157" t="s">
        <v>492</v>
      </c>
      <c r="D20" s="148" t="s">
        <v>406</v>
      </c>
      <c r="E20" s="148" t="s">
        <v>407</v>
      </c>
      <c r="F20" s="148" t="s">
        <v>408</v>
      </c>
      <c r="G20" s="155">
        <v>74321</v>
      </c>
      <c r="H20" s="148" t="s">
        <v>409</v>
      </c>
      <c r="I20" s="300"/>
      <c r="J20" s="155"/>
      <c r="K20" s="155"/>
      <c r="L20" s="301" t="s">
        <v>411</v>
      </c>
      <c r="M20" s="157"/>
      <c r="N20" s="148" t="s">
        <v>412</v>
      </c>
      <c r="O20" s="299" t="s">
        <v>413</v>
      </c>
      <c r="P20" s="171" t="s">
        <v>414</v>
      </c>
    </row>
    <row r="21" spans="1:17" s="146" customFormat="1" ht="12.75" x14ac:dyDescent="0.2">
      <c r="A21" s="157"/>
      <c r="B21" s="157"/>
      <c r="C21" s="157" t="s">
        <v>493</v>
      </c>
      <c r="D21" s="148" t="s">
        <v>158</v>
      </c>
      <c r="E21" s="148" t="s">
        <v>202</v>
      </c>
      <c r="F21" s="148" t="s">
        <v>159</v>
      </c>
      <c r="G21" s="155">
        <v>71116</v>
      </c>
      <c r="H21" s="148" t="s">
        <v>115</v>
      </c>
      <c r="I21" s="155"/>
      <c r="J21" s="155"/>
      <c r="K21" s="155"/>
      <c r="L21" s="148" t="s">
        <v>160</v>
      </c>
      <c r="M21" s="157"/>
      <c r="N21" s="148" t="s">
        <v>161</v>
      </c>
      <c r="O21" s="299" t="s">
        <v>162</v>
      </c>
      <c r="P21" s="146" t="s">
        <v>163</v>
      </c>
      <c r="Q21" s="146" t="s">
        <v>258</v>
      </c>
    </row>
    <row r="22" spans="1:17" ht="12.75" x14ac:dyDescent="0.2">
      <c r="A22" s="144"/>
      <c r="B22" s="144"/>
      <c r="C22" s="142" t="s">
        <v>145</v>
      </c>
      <c r="D22" s="142" t="s">
        <v>246</v>
      </c>
      <c r="E22" s="142" t="s">
        <v>146</v>
      </c>
      <c r="F22" s="142" t="s">
        <v>247</v>
      </c>
      <c r="G22" s="143">
        <v>75365</v>
      </c>
      <c r="H22" s="142" t="s">
        <v>248</v>
      </c>
      <c r="I22" s="300"/>
      <c r="J22" s="155"/>
      <c r="K22" s="155"/>
      <c r="L22" s="142" t="s">
        <v>249</v>
      </c>
      <c r="M22" s="144"/>
      <c r="N22" s="142" t="s">
        <v>250</v>
      </c>
      <c r="O22" s="285" t="s">
        <v>425</v>
      </c>
      <c r="P22" s="64" t="s">
        <v>251</v>
      </c>
      <c r="Q22" s="64" t="s">
        <v>252</v>
      </c>
    </row>
    <row r="23" spans="1:17" ht="12.75" x14ac:dyDescent="0.2">
      <c r="A23" s="144"/>
      <c r="B23" s="144"/>
      <c r="C23" s="142" t="s">
        <v>494</v>
      </c>
      <c r="D23" s="142" t="s">
        <v>175</v>
      </c>
      <c r="E23" s="142" t="s">
        <v>238</v>
      </c>
      <c r="F23" s="142" t="s">
        <v>176</v>
      </c>
      <c r="G23" s="143">
        <v>71069</v>
      </c>
      <c r="H23" s="142" t="s">
        <v>177</v>
      </c>
      <c r="I23" s="300"/>
      <c r="J23" s="155"/>
      <c r="K23" s="155"/>
      <c r="L23" s="142"/>
      <c r="M23" s="144"/>
      <c r="N23" s="142" t="s">
        <v>849</v>
      </c>
      <c r="O23" s="285" t="s">
        <v>850</v>
      </c>
    </row>
    <row r="24" spans="1:17" ht="12.75" x14ac:dyDescent="0.2">
      <c r="A24" s="144"/>
      <c r="B24" s="144"/>
      <c r="C24" s="142" t="s">
        <v>495</v>
      </c>
      <c r="D24" s="142" t="s">
        <v>496</v>
      </c>
      <c r="E24" s="142" t="s">
        <v>497</v>
      </c>
      <c r="F24" s="142" t="s">
        <v>851</v>
      </c>
      <c r="G24" s="143">
        <v>70199</v>
      </c>
      <c r="H24" s="142" t="s">
        <v>144</v>
      </c>
      <c r="I24" s="300"/>
      <c r="J24" s="155"/>
      <c r="K24" s="155"/>
      <c r="L24" s="142"/>
      <c r="M24" s="144"/>
      <c r="N24" s="142" t="s">
        <v>852</v>
      </c>
      <c r="O24" s="285"/>
    </row>
    <row r="25" spans="1:17" s="65" customFormat="1" ht="12.75" x14ac:dyDescent="0.2">
      <c r="A25" s="302"/>
      <c r="B25" s="302"/>
      <c r="C25" s="302" t="s">
        <v>853</v>
      </c>
      <c r="D25" s="302" t="s">
        <v>854</v>
      </c>
      <c r="E25" s="302" t="s">
        <v>601</v>
      </c>
      <c r="F25" s="302" t="s">
        <v>855</v>
      </c>
      <c r="G25" s="303">
        <v>75378</v>
      </c>
      <c r="H25" s="302" t="s">
        <v>223</v>
      </c>
      <c r="I25" s="304" t="s">
        <v>410</v>
      </c>
      <c r="J25" s="303"/>
      <c r="K25" s="303"/>
      <c r="L25" s="302" t="s">
        <v>856</v>
      </c>
      <c r="M25" s="302"/>
      <c r="N25" s="302" t="s">
        <v>857</v>
      </c>
      <c r="O25" s="305" t="s">
        <v>858</v>
      </c>
      <c r="P25" s="306"/>
      <c r="Q25" s="306"/>
    </row>
    <row r="26" spans="1:17" x14ac:dyDescent="0.2">
      <c r="A26" s="144"/>
      <c r="B26" s="144"/>
      <c r="C26" s="144" t="s">
        <v>498</v>
      </c>
      <c r="D26" s="142" t="s">
        <v>142</v>
      </c>
      <c r="E26" s="142" t="s">
        <v>155</v>
      </c>
      <c r="F26" s="142" t="s">
        <v>143</v>
      </c>
      <c r="G26" s="143">
        <v>70439</v>
      </c>
      <c r="H26" s="142" t="s">
        <v>144</v>
      </c>
      <c r="I26" s="143"/>
      <c r="J26" s="143"/>
      <c r="K26" s="143"/>
      <c r="L26" s="142"/>
      <c r="M26" s="144"/>
      <c r="N26" s="142" t="s">
        <v>156</v>
      </c>
      <c r="O26" s="284" t="s">
        <v>157</v>
      </c>
    </row>
    <row r="27" spans="1:17" ht="12.75" x14ac:dyDescent="0.2">
      <c r="A27" s="157"/>
      <c r="B27" s="157"/>
      <c r="C27" s="144" t="s">
        <v>499</v>
      </c>
      <c r="D27" s="148" t="s">
        <v>406</v>
      </c>
      <c r="E27" s="148" t="s">
        <v>500</v>
      </c>
      <c r="F27" s="148" t="s">
        <v>408</v>
      </c>
      <c r="G27" s="155">
        <v>74321</v>
      </c>
      <c r="H27" s="148" t="s">
        <v>409</v>
      </c>
      <c r="I27" s="300"/>
      <c r="J27" s="155"/>
      <c r="K27" s="155"/>
      <c r="L27" s="301" t="s">
        <v>411</v>
      </c>
      <c r="M27" s="157"/>
      <c r="N27" s="148"/>
      <c r="O27" s="299" t="s">
        <v>413</v>
      </c>
      <c r="P27" s="171" t="s">
        <v>414</v>
      </c>
      <c r="Q27" s="146"/>
    </row>
    <row r="28" spans="1:17" s="146" customFormat="1" ht="12" x14ac:dyDescent="0.2">
      <c r="A28" s="157"/>
      <c r="B28" s="157"/>
      <c r="C28" s="157" t="s">
        <v>501</v>
      </c>
      <c r="D28" s="148"/>
      <c r="E28" s="148"/>
      <c r="F28" s="148"/>
      <c r="G28" s="155"/>
      <c r="H28" s="148"/>
      <c r="I28" s="300"/>
      <c r="J28" s="155"/>
      <c r="K28" s="155"/>
      <c r="L28" s="148"/>
      <c r="M28" s="148"/>
      <c r="N28" s="148"/>
      <c r="O28" s="307"/>
    </row>
    <row r="29" spans="1:17" ht="12" thickBot="1" x14ac:dyDescent="0.25">
      <c r="A29" s="161"/>
      <c r="B29" s="161"/>
      <c r="C29" s="161" t="s">
        <v>502</v>
      </c>
      <c r="D29" s="159" t="s">
        <v>164</v>
      </c>
      <c r="E29" s="159" t="s">
        <v>165</v>
      </c>
      <c r="F29" s="159" t="s">
        <v>166</v>
      </c>
      <c r="G29" s="160">
        <v>71640</v>
      </c>
      <c r="H29" s="159" t="s">
        <v>167</v>
      </c>
      <c r="I29" s="160"/>
      <c r="J29" s="160"/>
      <c r="K29" s="160"/>
      <c r="L29" s="159" t="s">
        <v>168</v>
      </c>
      <c r="M29" s="161"/>
      <c r="N29" s="159"/>
      <c r="O29" s="308" t="s">
        <v>169</v>
      </c>
      <c r="P29" s="64" t="s">
        <v>170</v>
      </c>
    </row>
    <row r="30" spans="1:17" s="146" customFormat="1" ht="12" thickBot="1" x14ac:dyDescent="0.25">
      <c r="A30" s="309"/>
      <c r="B30" s="309"/>
      <c r="C30" s="309" t="s">
        <v>174</v>
      </c>
      <c r="D30" s="310" t="s">
        <v>279</v>
      </c>
      <c r="E30" s="310" t="s">
        <v>238</v>
      </c>
      <c r="F30" s="310" t="s">
        <v>859</v>
      </c>
      <c r="G30" s="311">
        <v>71665</v>
      </c>
      <c r="H30" s="310" t="s">
        <v>113</v>
      </c>
      <c r="I30" s="312" t="s">
        <v>410</v>
      </c>
      <c r="J30" s="311"/>
      <c r="K30" s="311"/>
      <c r="L30" s="310" t="s">
        <v>311</v>
      </c>
      <c r="M30" s="313"/>
      <c r="N30" s="314" t="s">
        <v>312</v>
      </c>
      <c r="O30" s="315" t="s">
        <v>313</v>
      </c>
      <c r="P30" s="294"/>
      <c r="Q30" s="295"/>
    </row>
    <row r="31" spans="1:17" ht="12.75" x14ac:dyDescent="0.2">
      <c r="A31" s="316"/>
      <c r="B31" s="316"/>
      <c r="C31" s="178" t="s">
        <v>860</v>
      </c>
      <c r="D31" s="176" t="s">
        <v>183</v>
      </c>
      <c r="E31" s="176" t="s">
        <v>184</v>
      </c>
      <c r="F31" s="176" t="s">
        <v>185</v>
      </c>
      <c r="G31" s="177">
        <v>88400</v>
      </c>
      <c r="H31" s="176" t="s">
        <v>114</v>
      </c>
      <c r="I31" s="177"/>
      <c r="J31" s="177"/>
      <c r="K31" s="177"/>
      <c r="L31" s="176" t="s">
        <v>186</v>
      </c>
      <c r="M31" s="178"/>
      <c r="N31" s="176"/>
      <c r="O31" s="317" t="s">
        <v>187</v>
      </c>
    </row>
    <row r="32" spans="1:17" ht="12.75" x14ac:dyDescent="0.2">
      <c r="A32" s="302"/>
      <c r="B32" s="302"/>
      <c r="C32" s="157" t="s">
        <v>861</v>
      </c>
      <c r="D32" s="148" t="s">
        <v>862</v>
      </c>
      <c r="E32" s="148" t="s">
        <v>863</v>
      </c>
      <c r="F32" s="148" t="s">
        <v>864</v>
      </c>
      <c r="G32" s="155">
        <v>75438</v>
      </c>
      <c r="H32" s="148" t="s">
        <v>603</v>
      </c>
      <c r="I32" s="155"/>
      <c r="J32" s="155"/>
      <c r="K32" s="155" t="s">
        <v>215</v>
      </c>
      <c r="L32" s="148" t="s">
        <v>865</v>
      </c>
      <c r="M32" s="157"/>
      <c r="N32" s="148" t="s">
        <v>866</v>
      </c>
      <c r="O32" s="299" t="s">
        <v>867</v>
      </c>
    </row>
    <row r="33" spans="1:22" ht="12.75" x14ac:dyDescent="0.2">
      <c r="A33" s="302"/>
      <c r="B33" s="302"/>
      <c r="C33" s="144" t="s">
        <v>868</v>
      </c>
      <c r="D33" s="142" t="s">
        <v>222</v>
      </c>
      <c r="E33" s="142" t="s">
        <v>136</v>
      </c>
      <c r="F33" s="142" t="s">
        <v>869</v>
      </c>
      <c r="G33" s="143">
        <v>75365</v>
      </c>
      <c r="H33" s="142" t="s">
        <v>245</v>
      </c>
      <c r="I33" s="155"/>
      <c r="J33" s="143"/>
      <c r="K33" s="143"/>
      <c r="L33" s="142"/>
      <c r="M33" s="144"/>
      <c r="N33" s="142" t="s">
        <v>224</v>
      </c>
      <c r="O33" s="299" t="s">
        <v>225</v>
      </c>
    </row>
    <row r="34" spans="1:22" ht="12.75" x14ac:dyDescent="0.2">
      <c r="A34" s="302"/>
      <c r="B34" s="302"/>
      <c r="C34" s="157" t="s">
        <v>870</v>
      </c>
      <c r="D34" s="148" t="s">
        <v>189</v>
      </c>
      <c r="E34" s="148" t="s">
        <v>190</v>
      </c>
      <c r="F34" s="148" t="s">
        <v>191</v>
      </c>
      <c r="G34" s="155">
        <v>73770</v>
      </c>
      <c r="H34" s="148" t="s">
        <v>192</v>
      </c>
      <c r="I34" s="155"/>
      <c r="J34" s="155"/>
      <c r="K34" s="155"/>
      <c r="L34" s="148" t="s">
        <v>193</v>
      </c>
      <c r="M34" s="157"/>
      <c r="N34" s="148" t="s">
        <v>194</v>
      </c>
      <c r="O34" s="299" t="s">
        <v>871</v>
      </c>
      <c r="Q34" s="65"/>
    </row>
    <row r="35" spans="1:22" ht="12.75" x14ac:dyDescent="0.2">
      <c r="A35" s="302"/>
      <c r="B35" s="302"/>
      <c r="C35" s="144" t="s">
        <v>872</v>
      </c>
      <c r="D35" s="142" t="s">
        <v>279</v>
      </c>
      <c r="E35" s="148" t="s">
        <v>238</v>
      </c>
      <c r="F35" s="318" t="s">
        <v>859</v>
      </c>
      <c r="G35" s="155">
        <v>71665</v>
      </c>
      <c r="H35" s="148" t="s">
        <v>113</v>
      </c>
      <c r="I35" s="319" t="s">
        <v>410</v>
      </c>
      <c r="J35" s="155"/>
      <c r="K35" s="155"/>
      <c r="L35" s="148" t="s">
        <v>311</v>
      </c>
      <c r="M35" s="157"/>
      <c r="N35" s="157" t="s">
        <v>312</v>
      </c>
      <c r="O35" s="299" t="s">
        <v>313</v>
      </c>
      <c r="Q35" s="64" t="s">
        <v>199</v>
      </c>
    </row>
    <row r="36" spans="1:22" ht="12.75" x14ac:dyDescent="0.2">
      <c r="A36" s="302"/>
      <c r="B36" s="302"/>
      <c r="C36" s="144" t="s">
        <v>873</v>
      </c>
      <c r="D36" s="142" t="s">
        <v>874</v>
      </c>
      <c r="E36" s="148" t="s">
        <v>875</v>
      </c>
      <c r="F36" s="148" t="s">
        <v>876</v>
      </c>
      <c r="G36" s="155">
        <v>71665</v>
      </c>
      <c r="H36" s="148" t="s">
        <v>113</v>
      </c>
      <c r="I36" s="155"/>
      <c r="J36" s="155"/>
      <c r="K36" s="155"/>
      <c r="L36" s="148" t="s">
        <v>877</v>
      </c>
      <c r="M36" s="157"/>
      <c r="N36" s="157" t="s">
        <v>878</v>
      </c>
      <c r="O36" s="299" t="s">
        <v>879</v>
      </c>
    </row>
    <row r="37" spans="1:22" ht="12.75" x14ac:dyDescent="0.2">
      <c r="A37" s="302"/>
      <c r="B37" s="302"/>
      <c r="C37" s="144" t="s">
        <v>880</v>
      </c>
      <c r="D37" s="142" t="s">
        <v>158</v>
      </c>
      <c r="E37" s="148" t="s">
        <v>202</v>
      </c>
      <c r="F37" s="148" t="s">
        <v>159</v>
      </c>
      <c r="G37" s="155">
        <v>71116</v>
      </c>
      <c r="H37" s="148" t="s">
        <v>115</v>
      </c>
      <c r="I37" s="155"/>
      <c r="J37" s="155"/>
      <c r="K37" s="155"/>
      <c r="L37" s="148" t="s">
        <v>160</v>
      </c>
      <c r="M37" s="157"/>
      <c r="N37" s="148" t="s">
        <v>161</v>
      </c>
      <c r="O37" s="299" t="s">
        <v>162</v>
      </c>
    </row>
    <row r="38" spans="1:22" ht="12.75" x14ac:dyDescent="0.2">
      <c r="A38" s="302"/>
      <c r="B38" s="302"/>
      <c r="C38" s="144" t="s">
        <v>881</v>
      </c>
      <c r="D38" s="142" t="s">
        <v>211</v>
      </c>
      <c r="E38" s="148" t="s">
        <v>212</v>
      </c>
      <c r="F38" s="148" t="s">
        <v>213</v>
      </c>
      <c r="G38" s="155">
        <v>75365</v>
      </c>
      <c r="H38" s="148" t="s">
        <v>214</v>
      </c>
      <c r="I38" s="155"/>
      <c r="J38" s="155"/>
      <c r="K38" s="155" t="s">
        <v>215</v>
      </c>
      <c r="L38" s="148" t="s">
        <v>216</v>
      </c>
      <c r="M38" s="157"/>
      <c r="N38" s="148" t="s">
        <v>68</v>
      </c>
      <c r="O38" s="299" t="s">
        <v>330</v>
      </c>
    </row>
    <row r="39" spans="1:22" ht="12.75" x14ac:dyDescent="0.2">
      <c r="A39" s="302"/>
      <c r="B39" s="302"/>
      <c r="C39" s="302" t="s">
        <v>882</v>
      </c>
      <c r="D39" s="320" t="s">
        <v>883</v>
      </c>
      <c r="E39" s="320" t="s">
        <v>884</v>
      </c>
      <c r="F39" s="320" t="s">
        <v>885</v>
      </c>
      <c r="G39" s="303">
        <v>75179</v>
      </c>
      <c r="H39" s="320" t="s">
        <v>474</v>
      </c>
      <c r="I39" s="319" t="s">
        <v>410</v>
      </c>
      <c r="J39" s="303"/>
      <c r="K39" s="303"/>
      <c r="L39" s="320"/>
      <c r="M39" s="302"/>
      <c r="N39" s="320" t="s">
        <v>886</v>
      </c>
      <c r="O39" s="321" t="s">
        <v>887</v>
      </c>
    </row>
    <row r="40" spans="1:22" ht="13.5" thickBot="1" x14ac:dyDescent="0.25">
      <c r="A40" s="322"/>
      <c r="B40" s="322"/>
      <c r="C40" s="322" t="s">
        <v>888</v>
      </c>
      <c r="D40" s="323" t="s">
        <v>148</v>
      </c>
      <c r="E40" s="323" t="s">
        <v>889</v>
      </c>
      <c r="F40" s="323" t="s">
        <v>890</v>
      </c>
      <c r="G40" s="324">
        <v>70439</v>
      </c>
      <c r="H40" s="323" t="s">
        <v>144</v>
      </c>
      <c r="I40" s="325" t="s">
        <v>410</v>
      </c>
      <c r="J40" s="324"/>
      <c r="K40" s="324"/>
      <c r="L40" s="323"/>
      <c r="M40" s="322"/>
      <c r="N40" s="326" t="s">
        <v>891</v>
      </c>
      <c r="O40" s="327" t="s">
        <v>892</v>
      </c>
    </row>
    <row r="41" spans="1:22" ht="12.75" x14ac:dyDescent="0.2">
      <c r="A41" s="328"/>
      <c r="B41" s="328"/>
      <c r="C41" s="176" t="s">
        <v>893</v>
      </c>
      <c r="D41" s="176" t="s">
        <v>195</v>
      </c>
      <c r="E41" s="329" t="s">
        <v>421</v>
      </c>
      <c r="F41" s="329" t="s">
        <v>196</v>
      </c>
      <c r="G41" s="330">
        <v>71034</v>
      </c>
      <c r="H41" s="329" t="s">
        <v>197</v>
      </c>
      <c r="I41" s="331"/>
      <c r="J41" s="330"/>
      <c r="K41" s="330"/>
      <c r="L41" s="329" t="s">
        <v>198</v>
      </c>
      <c r="M41" s="332"/>
      <c r="N41" s="329" t="s">
        <v>422</v>
      </c>
      <c r="O41" s="317" t="s">
        <v>423</v>
      </c>
    </row>
    <row r="42" spans="1:22" ht="12.75" x14ac:dyDescent="0.2">
      <c r="A42" s="315"/>
      <c r="B42" s="315"/>
      <c r="C42" s="142" t="s">
        <v>894</v>
      </c>
      <c r="D42" s="148" t="s">
        <v>279</v>
      </c>
      <c r="E42" s="148" t="s">
        <v>238</v>
      </c>
      <c r="F42" s="318" t="s">
        <v>859</v>
      </c>
      <c r="G42" s="155">
        <v>71665</v>
      </c>
      <c r="H42" s="148" t="s">
        <v>113</v>
      </c>
      <c r="I42" s="319" t="s">
        <v>410</v>
      </c>
      <c r="J42" s="155"/>
      <c r="K42" s="155"/>
      <c r="L42" s="148" t="s">
        <v>311</v>
      </c>
      <c r="M42" s="157"/>
      <c r="N42" s="148" t="s">
        <v>312</v>
      </c>
      <c r="O42" s="299" t="s">
        <v>313</v>
      </c>
      <c r="P42" s="149"/>
      <c r="Q42" s="146"/>
    </row>
    <row r="43" spans="1:22" ht="12.75" x14ac:dyDescent="0.2">
      <c r="A43" s="315"/>
      <c r="B43" s="315"/>
      <c r="C43" s="142" t="s">
        <v>895</v>
      </c>
      <c r="D43" s="142" t="s">
        <v>217</v>
      </c>
      <c r="E43" s="142" t="s">
        <v>218</v>
      </c>
      <c r="F43" s="142" t="s">
        <v>219</v>
      </c>
      <c r="G43" s="143">
        <v>75305</v>
      </c>
      <c r="H43" s="142" t="s">
        <v>220</v>
      </c>
      <c r="I43" s="143"/>
      <c r="J43" s="143"/>
      <c r="K43" s="143"/>
      <c r="L43" s="142" t="s">
        <v>221</v>
      </c>
      <c r="M43" s="144"/>
      <c r="N43" s="142"/>
      <c r="O43" s="299"/>
      <c r="P43" s="68" t="s">
        <v>424</v>
      </c>
    </row>
    <row r="44" spans="1:22" ht="12.75" x14ac:dyDescent="0.2">
      <c r="A44" s="315"/>
      <c r="B44" s="315"/>
      <c r="C44" s="142" t="s">
        <v>896</v>
      </c>
      <c r="D44" s="142" t="s">
        <v>222</v>
      </c>
      <c r="E44" s="142" t="s">
        <v>136</v>
      </c>
      <c r="F44" s="148" t="s">
        <v>869</v>
      </c>
      <c r="G44" s="155">
        <v>75365</v>
      </c>
      <c r="H44" s="148" t="s">
        <v>245</v>
      </c>
      <c r="I44" s="298"/>
      <c r="J44" s="155"/>
      <c r="K44" s="143"/>
      <c r="L44" s="142"/>
      <c r="M44" s="144"/>
      <c r="N44" s="142" t="s">
        <v>224</v>
      </c>
      <c r="O44" s="285" t="s">
        <v>225</v>
      </c>
    </row>
    <row r="45" spans="1:22" ht="12.75" x14ac:dyDescent="0.2">
      <c r="A45" s="315"/>
      <c r="B45" s="315"/>
      <c r="C45" s="142" t="s">
        <v>897</v>
      </c>
      <c r="D45" s="148" t="s">
        <v>898</v>
      </c>
      <c r="E45" s="148" t="s">
        <v>146</v>
      </c>
      <c r="F45" s="333" t="s">
        <v>899</v>
      </c>
      <c r="G45" s="155">
        <v>71116</v>
      </c>
      <c r="H45" s="148" t="s">
        <v>115</v>
      </c>
      <c r="I45" s="155"/>
      <c r="J45" s="155"/>
      <c r="K45" s="155"/>
      <c r="L45" s="148"/>
      <c r="M45" s="157"/>
      <c r="N45" s="333" t="s">
        <v>900</v>
      </c>
      <c r="O45" s="299" t="s">
        <v>901</v>
      </c>
    </row>
    <row r="46" spans="1:22" ht="13.5" thickBot="1" x14ac:dyDescent="0.25">
      <c r="A46" s="334"/>
      <c r="B46" s="334"/>
      <c r="C46" s="159" t="s">
        <v>902</v>
      </c>
      <c r="D46" s="159" t="s">
        <v>226</v>
      </c>
      <c r="E46" s="159" t="s">
        <v>227</v>
      </c>
      <c r="F46" s="159" t="s">
        <v>228</v>
      </c>
      <c r="G46" s="160">
        <v>74653</v>
      </c>
      <c r="H46" s="159" t="s">
        <v>229</v>
      </c>
      <c r="I46" s="160"/>
      <c r="J46" s="160"/>
      <c r="K46" s="160"/>
      <c r="L46" s="159" t="s">
        <v>230</v>
      </c>
      <c r="M46" s="161"/>
      <c r="N46" s="159" t="s">
        <v>231</v>
      </c>
      <c r="O46" s="335" t="s">
        <v>232</v>
      </c>
    </row>
    <row r="47" spans="1:22" ht="12.75" hidden="1" x14ac:dyDescent="0.2">
      <c r="B47" s="65" t="s">
        <v>244</v>
      </c>
      <c r="C47" s="146" t="s">
        <v>503</v>
      </c>
      <c r="D47" s="146" t="s">
        <v>903</v>
      </c>
      <c r="E47" s="146" t="s">
        <v>504</v>
      </c>
      <c r="F47" s="146" t="s">
        <v>505</v>
      </c>
      <c r="G47" s="147">
        <v>73486</v>
      </c>
      <c r="H47" s="146" t="s">
        <v>503</v>
      </c>
      <c r="I47" s="147"/>
      <c r="J47" s="147"/>
      <c r="K47" s="147"/>
      <c r="L47" s="146" t="s">
        <v>506</v>
      </c>
      <c r="M47" s="145"/>
      <c r="N47" s="146" t="s">
        <v>507</v>
      </c>
      <c r="O47" s="149" t="s">
        <v>508</v>
      </c>
      <c r="V47" s="149"/>
    </row>
    <row r="48" spans="1:22" ht="12.75" hidden="1" x14ac:dyDescent="0.2">
      <c r="B48" s="65" t="s">
        <v>565</v>
      </c>
      <c r="C48" s="146" t="s">
        <v>904</v>
      </c>
      <c r="D48" s="146" t="s">
        <v>468</v>
      </c>
      <c r="E48" s="146" t="s">
        <v>469</v>
      </c>
      <c r="F48" s="146" t="s">
        <v>470</v>
      </c>
      <c r="G48" s="147">
        <v>73340</v>
      </c>
      <c r="H48" s="146" t="s">
        <v>471</v>
      </c>
      <c r="I48" s="173"/>
      <c r="J48" s="147"/>
      <c r="K48" s="147"/>
      <c r="L48" s="146" t="s">
        <v>472</v>
      </c>
      <c r="M48" s="145"/>
      <c r="N48" s="146" t="s">
        <v>681</v>
      </c>
      <c r="O48" s="149" t="s">
        <v>905</v>
      </c>
      <c r="P48" s="146" t="s">
        <v>473</v>
      </c>
      <c r="V48" s="149"/>
    </row>
    <row r="49" spans="1:22" ht="12.75" hidden="1" x14ac:dyDescent="0.2">
      <c r="B49" s="65" t="s">
        <v>233</v>
      </c>
      <c r="C49" s="64" t="s">
        <v>509</v>
      </c>
      <c r="D49" s="64" t="s">
        <v>510</v>
      </c>
      <c r="E49" s="64" t="s">
        <v>511</v>
      </c>
      <c r="F49" s="64" t="s">
        <v>512</v>
      </c>
      <c r="G49" s="141">
        <v>88326</v>
      </c>
      <c r="H49" s="64" t="s">
        <v>513</v>
      </c>
      <c r="L49" s="64" t="s">
        <v>514</v>
      </c>
      <c r="M49" s="65" t="s">
        <v>68</v>
      </c>
      <c r="O49" s="63" t="s">
        <v>515</v>
      </c>
      <c r="P49" s="64" t="s">
        <v>514</v>
      </c>
      <c r="V49" s="149" t="s">
        <v>318</v>
      </c>
    </row>
    <row r="50" spans="1:22" ht="12.75" hidden="1" x14ac:dyDescent="0.2">
      <c r="B50" s="65" t="s">
        <v>516</v>
      </c>
      <c r="C50" s="146" t="s">
        <v>517</v>
      </c>
      <c r="D50" s="146" t="s">
        <v>518</v>
      </c>
      <c r="E50" s="146" t="s">
        <v>519</v>
      </c>
      <c r="F50" s="146" t="s">
        <v>520</v>
      </c>
      <c r="G50" s="147">
        <v>72336</v>
      </c>
      <c r="H50" s="146" t="s">
        <v>521</v>
      </c>
      <c r="I50" s="147"/>
      <c r="J50" s="147"/>
      <c r="K50" s="147"/>
      <c r="L50" s="146" t="s">
        <v>522</v>
      </c>
      <c r="M50" s="145"/>
      <c r="N50" s="146" t="s">
        <v>523</v>
      </c>
      <c r="O50" s="149" t="s">
        <v>524</v>
      </c>
      <c r="P50" s="64" t="s">
        <v>525</v>
      </c>
      <c r="Q50" s="64" t="s">
        <v>526</v>
      </c>
      <c r="V50" s="149" t="s">
        <v>187</v>
      </c>
    </row>
    <row r="51" spans="1:22" s="338" customFormat="1" ht="12.75" hidden="1" x14ac:dyDescent="0.2">
      <c r="A51" s="336"/>
      <c r="B51" s="337" t="s">
        <v>243</v>
      </c>
      <c r="C51" s="338" t="s">
        <v>527</v>
      </c>
      <c r="D51" s="338" t="s">
        <v>906</v>
      </c>
      <c r="E51" s="338" t="s">
        <v>907</v>
      </c>
      <c r="F51" s="338" t="s">
        <v>908</v>
      </c>
      <c r="G51" s="336">
        <v>73266</v>
      </c>
      <c r="H51" s="338" t="s">
        <v>527</v>
      </c>
      <c r="I51" s="339"/>
      <c r="J51" s="336"/>
      <c r="K51" s="336"/>
      <c r="L51" s="338" t="s">
        <v>909</v>
      </c>
      <c r="M51" s="337"/>
      <c r="N51" s="338" t="s">
        <v>910</v>
      </c>
      <c r="O51" s="340" t="s">
        <v>911</v>
      </c>
      <c r="V51" s="341"/>
    </row>
    <row r="52" spans="1:22" s="146" customFormat="1" ht="12.75" hidden="1" x14ac:dyDescent="0.2">
      <c r="A52" s="147"/>
      <c r="B52" s="145" t="s">
        <v>243</v>
      </c>
      <c r="C52" s="146" t="s">
        <v>308</v>
      </c>
      <c r="D52" s="146" t="s">
        <v>195</v>
      </c>
      <c r="E52" s="146" t="s">
        <v>912</v>
      </c>
      <c r="F52" s="146" t="s">
        <v>196</v>
      </c>
      <c r="G52" s="147">
        <v>71034</v>
      </c>
      <c r="H52" s="146" t="s">
        <v>197</v>
      </c>
      <c r="I52" s="342"/>
      <c r="J52" s="147"/>
      <c r="K52" s="147"/>
      <c r="M52" s="145"/>
      <c r="N52" s="146" t="s">
        <v>913</v>
      </c>
      <c r="O52" s="149" t="s">
        <v>914</v>
      </c>
      <c r="V52" s="149" t="s">
        <v>287</v>
      </c>
    </row>
    <row r="53" spans="1:22" s="146" customFormat="1" ht="13.5" hidden="1" customHeight="1" x14ac:dyDescent="0.2">
      <c r="A53" s="147"/>
      <c r="B53" s="145" t="s">
        <v>529</v>
      </c>
      <c r="C53" s="146" t="s">
        <v>530</v>
      </c>
      <c r="D53" s="146" t="s">
        <v>531</v>
      </c>
      <c r="E53" s="146" t="s">
        <v>532</v>
      </c>
      <c r="F53" s="146" t="s">
        <v>533</v>
      </c>
      <c r="G53" s="147">
        <v>89233</v>
      </c>
      <c r="H53" s="146" t="s">
        <v>534</v>
      </c>
      <c r="I53" s="147"/>
      <c r="J53" s="147"/>
      <c r="K53" s="147"/>
      <c r="L53" s="146" t="s">
        <v>535</v>
      </c>
      <c r="M53" s="145"/>
      <c r="O53" s="149" t="s">
        <v>536</v>
      </c>
      <c r="V53" s="165" t="s">
        <v>431</v>
      </c>
    </row>
    <row r="54" spans="1:22" s="146" customFormat="1" ht="12.75" hidden="1" x14ac:dyDescent="0.2">
      <c r="A54" s="147"/>
      <c r="B54" s="145" t="s">
        <v>537</v>
      </c>
      <c r="C54" s="146" t="s">
        <v>192</v>
      </c>
      <c r="D54" s="146" t="s">
        <v>538</v>
      </c>
      <c r="E54" s="146" t="s">
        <v>539</v>
      </c>
      <c r="F54" s="146" t="s">
        <v>540</v>
      </c>
      <c r="G54" s="147">
        <v>73760</v>
      </c>
      <c r="H54" s="146" t="s">
        <v>541</v>
      </c>
      <c r="I54" s="173"/>
      <c r="J54" s="147"/>
      <c r="K54" s="147"/>
      <c r="L54" s="146" t="s">
        <v>542</v>
      </c>
      <c r="M54" s="145"/>
      <c r="N54" s="146" t="s">
        <v>543</v>
      </c>
      <c r="O54" s="149" t="s">
        <v>544</v>
      </c>
      <c r="P54" s="146" t="s">
        <v>545</v>
      </c>
      <c r="Q54" s="145"/>
    </row>
    <row r="55" spans="1:22" s="146" customFormat="1" hidden="1" x14ac:dyDescent="0.2">
      <c r="A55" s="147"/>
      <c r="B55" s="145" t="s">
        <v>546</v>
      </c>
      <c r="C55" s="146" t="s">
        <v>547</v>
      </c>
      <c r="D55" s="146" t="s">
        <v>326</v>
      </c>
      <c r="E55" s="146" t="s">
        <v>548</v>
      </c>
      <c r="F55" s="146" t="s">
        <v>549</v>
      </c>
      <c r="G55" s="147">
        <v>89160</v>
      </c>
      <c r="H55" s="146" t="s">
        <v>547</v>
      </c>
      <c r="I55" s="147"/>
      <c r="J55" s="147"/>
      <c r="K55" s="147"/>
      <c r="L55" s="146" t="s">
        <v>550</v>
      </c>
      <c r="M55" s="145" t="s">
        <v>68</v>
      </c>
      <c r="Q55" s="146" t="s">
        <v>551</v>
      </c>
    </row>
    <row r="56" spans="1:22" s="146" customFormat="1" hidden="1" x14ac:dyDescent="0.2">
      <c r="A56" s="147"/>
      <c r="B56" s="145" t="s">
        <v>244</v>
      </c>
      <c r="C56" s="146" t="s">
        <v>552</v>
      </c>
      <c r="D56" s="146" t="s">
        <v>553</v>
      </c>
      <c r="E56" s="146" t="s">
        <v>407</v>
      </c>
      <c r="F56" s="146" t="s">
        <v>554</v>
      </c>
      <c r="G56" s="147">
        <v>72459</v>
      </c>
      <c r="H56" s="146" t="s">
        <v>555</v>
      </c>
      <c r="I56" s="147"/>
      <c r="J56" s="147"/>
      <c r="K56" s="147" t="s">
        <v>215</v>
      </c>
      <c r="L56" s="146" t="s">
        <v>556</v>
      </c>
      <c r="M56" s="145"/>
      <c r="N56" s="146" t="s">
        <v>557</v>
      </c>
      <c r="O56" s="150"/>
      <c r="Q56" s="146" t="s">
        <v>558</v>
      </c>
    </row>
    <row r="57" spans="1:22" hidden="1" x14ac:dyDescent="0.2">
      <c r="B57" s="145" t="s">
        <v>243</v>
      </c>
      <c r="C57" s="146" t="s">
        <v>559</v>
      </c>
      <c r="D57" s="146" t="s">
        <v>560</v>
      </c>
      <c r="E57" s="146" t="s">
        <v>141</v>
      </c>
      <c r="F57" s="146" t="s">
        <v>561</v>
      </c>
      <c r="G57" s="147">
        <v>75417</v>
      </c>
      <c r="H57" s="146" t="s">
        <v>562</v>
      </c>
      <c r="I57" s="147"/>
      <c r="J57" s="147"/>
      <c r="K57" s="147"/>
      <c r="L57" s="146" t="s">
        <v>563</v>
      </c>
      <c r="M57" s="145"/>
      <c r="N57" s="146"/>
      <c r="O57" s="146" t="s">
        <v>564</v>
      </c>
      <c r="Q57" s="65"/>
    </row>
    <row r="58" spans="1:22" s="146" customFormat="1" ht="12.75" hidden="1" x14ac:dyDescent="0.2">
      <c r="A58" s="147"/>
      <c r="B58" s="145" t="s">
        <v>565</v>
      </c>
      <c r="C58" s="146" t="s">
        <v>566</v>
      </c>
      <c r="D58" s="146" t="s">
        <v>567</v>
      </c>
      <c r="E58" s="146" t="s">
        <v>568</v>
      </c>
      <c r="F58" s="146" t="s">
        <v>569</v>
      </c>
      <c r="G58" s="147">
        <v>88416</v>
      </c>
      <c r="H58" s="146" t="s">
        <v>566</v>
      </c>
      <c r="I58" s="342"/>
      <c r="J58" s="147" t="s">
        <v>205</v>
      </c>
      <c r="K58" s="147" t="s">
        <v>205</v>
      </c>
      <c r="L58" s="146" t="s">
        <v>570</v>
      </c>
      <c r="M58" s="145"/>
      <c r="N58" s="146" t="s">
        <v>571</v>
      </c>
      <c r="O58" s="149" t="s">
        <v>572</v>
      </c>
    </row>
    <row r="59" spans="1:22" s="146" customFormat="1" hidden="1" x14ac:dyDescent="0.2">
      <c r="A59" s="147"/>
      <c r="B59" s="145" t="s">
        <v>573</v>
      </c>
      <c r="C59" s="146" t="s">
        <v>574</v>
      </c>
      <c r="D59" s="146" t="s">
        <v>203</v>
      </c>
      <c r="E59" s="146" t="s">
        <v>204</v>
      </c>
      <c r="F59" s="146" t="s">
        <v>575</v>
      </c>
      <c r="G59" s="147">
        <v>71229</v>
      </c>
      <c r="H59" s="146" t="s">
        <v>576</v>
      </c>
      <c r="I59" s="173"/>
      <c r="J59" s="147" t="s">
        <v>205</v>
      </c>
      <c r="K59" s="147" t="s">
        <v>205</v>
      </c>
      <c r="L59" s="146" t="s">
        <v>206</v>
      </c>
      <c r="M59" s="145"/>
      <c r="N59" s="146" t="s">
        <v>207</v>
      </c>
      <c r="O59" s="150" t="s">
        <v>208</v>
      </c>
      <c r="P59" s="146" t="s">
        <v>209</v>
      </c>
      <c r="Q59" s="146" t="s">
        <v>210</v>
      </c>
    </row>
    <row r="60" spans="1:22" ht="12.75" hidden="1" x14ac:dyDescent="0.2">
      <c r="B60" s="145" t="s">
        <v>577</v>
      </c>
      <c r="C60" s="64" t="s">
        <v>578</v>
      </c>
      <c r="D60" s="64" t="s">
        <v>579</v>
      </c>
      <c r="E60" s="64" t="s">
        <v>528</v>
      </c>
      <c r="F60" s="64" t="s">
        <v>580</v>
      </c>
      <c r="G60" s="141">
        <v>88090</v>
      </c>
      <c r="H60" s="64" t="s">
        <v>581</v>
      </c>
      <c r="I60" s="147"/>
      <c r="J60" s="141" t="s">
        <v>205</v>
      </c>
      <c r="K60" s="141" t="s">
        <v>205</v>
      </c>
      <c r="L60" s="64" t="s">
        <v>582</v>
      </c>
      <c r="N60" s="64" t="s">
        <v>583</v>
      </c>
      <c r="O60" s="163" t="s">
        <v>584</v>
      </c>
    </row>
    <row r="61" spans="1:22" hidden="1" x14ac:dyDescent="0.2">
      <c r="B61" s="146" t="s">
        <v>546</v>
      </c>
      <c r="C61" s="146" t="s">
        <v>585</v>
      </c>
      <c r="D61" s="146" t="s">
        <v>586</v>
      </c>
      <c r="E61" s="146" t="s">
        <v>587</v>
      </c>
      <c r="F61" s="146" t="s">
        <v>588</v>
      </c>
      <c r="G61" s="147">
        <v>75391</v>
      </c>
      <c r="H61" s="146" t="s">
        <v>585</v>
      </c>
      <c r="I61" s="147"/>
      <c r="J61" s="147"/>
      <c r="K61" s="147"/>
      <c r="L61" s="146" t="s">
        <v>589</v>
      </c>
      <c r="M61" s="146"/>
      <c r="N61" s="146" t="s">
        <v>590</v>
      </c>
      <c r="O61" s="150" t="s">
        <v>591</v>
      </c>
      <c r="Q61" s="64" t="s">
        <v>592</v>
      </c>
    </row>
    <row r="62" spans="1:22" ht="12.75" hidden="1" x14ac:dyDescent="0.2">
      <c r="B62" s="145" t="s">
        <v>597</v>
      </c>
      <c r="C62" s="146" t="s">
        <v>259</v>
      </c>
      <c r="D62" s="146" t="s">
        <v>175</v>
      </c>
      <c r="E62" s="146" t="s">
        <v>146</v>
      </c>
      <c r="F62" s="146" t="s">
        <v>260</v>
      </c>
      <c r="G62" s="147">
        <v>72202</v>
      </c>
      <c r="H62" s="146" t="s">
        <v>261</v>
      </c>
      <c r="I62" s="147"/>
      <c r="J62" s="147"/>
      <c r="K62" s="147"/>
      <c r="L62" s="146"/>
      <c r="M62" s="145"/>
      <c r="N62" s="146" t="s">
        <v>262</v>
      </c>
      <c r="O62" s="149" t="s">
        <v>263</v>
      </c>
    </row>
    <row r="63" spans="1:22" ht="12.75" hidden="1" x14ac:dyDescent="0.2">
      <c r="B63" s="145" t="s">
        <v>244</v>
      </c>
      <c r="C63" s="146" t="s">
        <v>606</v>
      </c>
      <c r="D63" s="146" t="s">
        <v>607</v>
      </c>
      <c r="E63" s="146" t="s">
        <v>238</v>
      </c>
      <c r="F63" s="146" t="s">
        <v>608</v>
      </c>
      <c r="G63" s="147">
        <v>88079</v>
      </c>
      <c r="H63" s="146" t="s">
        <v>609</v>
      </c>
      <c r="I63" s="147"/>
      <c r="J63" s="147" t="s">
        <v>205</v>
      </c>
      <c r="K63" s="147" t="s">
        <v>205</v>
      </c>
      <c r="L63" s="146" t="s">
        <v>610</v>
      </c>
      <c r="M63" s="145"/>
      <c r="N63" s="146" t="s">
        <v>611</v>
      </c>
      <c r="O63" s="149" t="s">
        <v>612</v>
      </c>
      <c r="Q63" s="65" t="s">
        <v>613</v>
      </c>
    </row>
    <row r="64" spans="1:22" ht="12.75" hidden="1" x14ac:dyDescent="0.2">
      <c r="B64" s="145" t="s">
        <v>565</v>
      </c>
      <c r="C64" s="146" t="s">
        <v>614</v>
      </c>
      <c r="D64" s="146" t="s">
        <v>615</v>
      </c>
      <c r="E64" s="146" t="s">
        <v>616</v>
      </c>
      <c r="F64" s="146" t="s">
        <v>617</v>
      </c>
      <c r="G64" s="147">
        <v>71106</v>
      </c>
      <c r="H64" s="146" t="s">
        <v>614</v>
      </c>
      <c r="I64" s="147"/>
      <c r="J64" s="147" t="s">
        <v>205</v>
      </c>
      <c r="K64" s="147" t="s">
        <v>205</v>
      </c>
      <c r="L64" s="146" t="s">
        <v>618</v>
      </c>
      <c r="M64" s="145" t="s">
        <v>270</v>
      </c>
      <c r="N64" s="146" t="s">
        <v>619</v>
      </c>
      <c r="O64" s="149" t="s">
        <v>620</v>
      </c>
      <c r="Q64" s="64" t="s">
        <v>621</v>
      </c>
    </row>
    <row r="65" spans="1:22" s="167" customFormat="1" ht="12.75" hidden="1" x14ac:dyDescent="0.2">
      <c r="A65" s="147"/>
      <c r="B65" s="145" t="s">
        <v>268</v>
      </c>
      <c r="C65" s="146" t="s">
        <v>116</v>
      </c>
      <c r="D65" s="146" t="s">
        <v>915</v>
      </c>
      <c r="E65" s="146" t="s">
        <v>269</v>
      </c>
      <c r="F65" s="146" t="s">
        <v>916</v>
      </c>
      <c r="G65" s="147">
        <v>75837</v>
      </c>
      <c r="H65" s="146" t="s">
        <v>116</v>
      </c>
      <c r="I65" s="342"/>
      <c r="J65" s="147" t="s">
        <v>205</v>
      </c>
      <c r="K65" s="147"/>
      <c r="L65" s="146" t="s">
        <v>917</v>
      </c>
      <c r="M65" s="145" t="s">
        <v>255</v>
      </c>
      <c r="N65" s="146" t="s">
        <v>918</v>
      </c>
      <c r="O65" s="149" t="s">
        <v>919</v>
      </c>
      <c r="P65" s="146" t="s">
        <v>920</v>
      </c>
      <c r="Q65" s="146" t="s">
        <v>921</v>
      </c>
      <c r="R65" s="146"/>
      <c r="S65" s="146"/>
      <c r="T65" s="146"/>
      <c r="U65" s="146"/>
      <c r="V65" s="146"/>
    </row>
    <row r="66" spans="1:22" s="151" customFormat="1" ht="12.75" hidden="1" x14ac:dyDescent="0.2">
      <c r="A66" s="174"/>
      <c r="B66" s="166" t="s">
        <v>244</v>
      </c>
      <c r="C66" s="167" t="s">
        <v>436</v>
      </c>
      <c r="D66" s="167" t="s">
        <v>437</v>
      </c>
      <c r="E66" s="167" t="s">
        <v>438</v>
      </c>
      <c r="F66" s="167" t="s">
        <v>439</v>
      </c>
      <c r="G66" s="168">
        <v>74676</v>
      </c>
      <c r="H66" s="167" t="s">
        <v>436</v>
      </c>
      <c r="I66" s="147"/>
      <c r="J66" s="168"/>
      <c r="K66" s="168" t="s">
        <v>205</v>
      </c>
      <c r="L66" s="167" t="s">
        <v>440</v>
      </c>
      <c r="M66" s="166" t="s">
        <v>270</v>
      </c>
      <c r="N66" s="167" t="s">
        <v>441</v>
      </c>
      <c r="O66" s="68" t="s">
        <v>622</v>
      </c>
      <c r="P66" s="64" t="s">
        <v>442</v>
      </c>
      <c r="Q66" s="151" t="s">
        <v>443</v>
      </c>
    </row>
    <row r="67" spans="1:22" ht="12.75" hidden="1" x14ac:dyDescent="0.2">
      <c r="A67" s="174"/>
      <c r="B67" s="166" t="s">
        <v>623</v>
      </c>
      <c r="C67" s="167" t="s">
        <v>624</v>
      </c>
      <c r="D67" s="167" t="s">
        <v>625</v>
      </c>
      <c r="E67" s="167" t="s">
        <v>388</v>
      </c>
      <c r="F67" s="167" t="s">
        <v>626</v>
      </c>
      <c r="G67" s="168">
        <v>72622</v>
      </c>
      <c r="H67" s="167" t="s">
        <v>624</v>
      </c>
      <c r="I67" s="173"/>
      <c r="J67" s="168" t="s">
        <v>205</v>
      </c>
      <c r="K67" s="168" t="s">
        <v>205</v>
      </c>
      <c r="L67" s="167" t="s">
        <v>627</v>
      </c>
      <c r="M67" s="166"/>
      <c r="N67" s="146"/>
      <c r="O67" s="149" t="s">
        <v>628</v>
      </c>
      <c r="Q67" s="151"/>
      <c r="R67" s="151"/>
      <c r="S67" s="151"/>
      <c r="T67" s="151"/>
      <c r="U67" s="151"/>
      <c r="V67" s="151"/>
    </row>
    <row r="68" spans="1:22" ht="12.75" hidden="1" x14ac:dyDescent="0.2">
      <c r="B68" s="145" t="s">
        <v>244</v>
      </c>
      <c r="C68" s="146" t="s">
        <v>629</v>
      </c>
      <c r="D68" s="146" t="s">
        <v>630</v>
      </c>
      <c r="E68" s="146" t="s">
        <v>438</v>
      </c>
      <c r="F68" s="146" t="s">
        <v>631</v>
      </c>
      <c r="G68" s="147">
        <v>73268</v>
      </c>
      <c r="H68" s="146" t="s">
        <v>632</v>
      </c>
      <c r="I68" s="147"/>
      <c r="J68" s="147" t="s">
        <v>215</v>
      </c>
      <c r="K68" s="147" t="s">
        <v>215</v>
      </c>
      <c r="L68" s="146" t="s">
        <v>633</v>
      </c>
      <c r="M68" s="145" t="s">
        <v>255</v>
      </c>
      <c r="N68" s="146" t="s">
        <v>634</v>
      </c>
      <c r="O68" s="149"/>
      <c r="P68" s="64" t="s">
        <v>635</v>
      </c>
      <c r="Q68" s="64" t="s">
        <v>636</v>
      </c>
    </row>
    <row r="69" spans="1:22" s="146" customFormat="1" ht="12.75" hidden="1" x14ac:dyDescent="0.2">
      <c r="A69" s="141"/>
      <c r="B69" s="145" t="s">
        <v>243</v>
      </c>
      <c r="C69" s="146" t="s">
        <v>637</v>
      </c>
      <c r="D69" s="146" t="s">
        <v>638</v>
      </c>
      <c r="E69" s="146" t="s">
        <v>639</v>
      </c>
      <c r="F69" s="146" t="s">
        <v>640</v>
      </c>
      <c r="G69" s="147">
        <v>78727</v>
      </c>
      <c r="H69" s="146" t="s">
        <v>641</v>
      </c>
      <c r="I69" s="147"/>
      <c r="J69" s="147"/>
      <c r="K69" s="147"/>
      <c r="L69" s="146" t="s">
        <v>642</v>
      </c>
      <c r="M69" s="145" t="s">
        <v>255</v>
      </c>
      <c r="N69" s="146" t="s">
        <v>643</v>
      </c>
      <c r="O69" s="149" t="s">
        <v>644</v>
      </c>
      <c r="P69" s="64"/>
      <c r="Q69" s="64" t="s">
        <v>642</v>
      </c>
      <c r="R69" s="64"/>
      <c r="S69" s="64"/>
      <c r="T69" s="64"/>
      <c r="U69" s="64"/>
      <c r="V69" s="64"/>
    </row>
    <row r="70" spans="1:22" ht="12.75" hidden="1" x14ac:dyDescent="0.2">
      <c r="B70" s="145" t="s">
        <v>244</v>
      </c>
      <c r="C70" s="146" t="s">
        <v>1</v>
      </c>
      <c r="D70" s="146" t="s">
        <v>283</v>
      </c>
      <c r="E70" s="146" t="s">
        <v>284</v>
      </c>
      <c r="F70" s="146" t="s">
        <v>285</v>
      </c>
      <c r="G70" s="147">
        <v>75443</v>
      </c>
      <c r="H70" s="146" t="s">
        <v>1</v>
      </c>
      <c r="I70" s="173"/>
      <c r="J70" s="147"/>
      <c r="K70" s="147"/>
      <c r="L70" s="146" t="s">
        <v>286</v>
      </c>
      <c r="M70" s="146" t="s">
        <v>255</v>
      </c>
      <c r="N70" s="169" t="s">
        <v>451</v>
      </c>
      <c r="O70" s="149" t="s">
        <v>287</v>
      </c>
    </row>
    <row r="71" spans="1:22" ht="12.75" hidden="1" x14ac:dyDescent="0.2">
      <c r="B71" s="145" t="s">
        <v>244</v>
      </c>
      <c r="C71" s="146" t="s">
        <v>645</v>
      </c>
      <c r="D71" s="146" t="s">
        <v>646</v>
      </c>
      <c r="E71" s="146" t="s">
        <v>647</v>
      </c>
      <c r="F71" s="146" t="s">
        <v>648</v>
      </c>
      <c r="G71" s="147">
        <v>88499</v>
      </c>
      <c r="H71" s="146" t="s">
        <v>645</v>
      </c>
      <c r="I71" s="173"/>
      <c r="J71" s="147"/>
      <c r="K71" s="147"/>
      <c r="L71" s="146" t="s">
        <v>649</v>
      </c>
      <c r="M71" s="145"/>
      <c r="N71" s="146"/>
      <c r="O71" s="149" t="s">
        <v>650</v>
      </c>
    </row>
    <row r="72" spans="1:22" hidden="1" x14ac:dyDescent="0.2">
      <c r="B72" s="145" t="s">
        <v>651</v>
      </c>
      <c r="C72" s="146" t="s">
        <v>652</v>
      </c>
      <c r="D72" s="146" t="s">
        <v>653</v>
      </c>
      <c r="E72" s="146" t="s">
        <v>654</v>
      </c>
      <c r="F72" s="146" t="s">
        <v>655</v>
      </c>
      <c r="G72" s="147">
        <v>70565</v>
      </c>
      <c r="H72" s="146" t="s">
        <v>656</v>
      </c>
      <c r="I72" s="147"/>
      <c r="J72" s="147"/>
      <c r="K72" s="147"/>
      <c r="L72" s="146" t="s">
        <v>657</v>
      </c>
      <c r="M72" s="145"/>
      <c r="N72" s="146" t="s">
        <v>658</v>
      </c>
      <c r="O72" s="146"/>
      <c r="P72" s="64" t="s">
        <v>657</v>
      </c>
    </row>
    <row r="73" spans="1:22" hidden="1" x14ac:dyDescent="0.2">
      <c r="B73" s="145" t="s">
        <v>659</v>
      </c>
      <c r="C73" s="146" t="s">
        <v>660</v>
      </c>
      <c r="D73" s="146" t="s">
        <v>661</v>
      </c>
      <c r="E73" s="146" t="s">
        <v>288</v>
      </c>
      <c r="F73" s="146" t="s">
        <v>662</v>
      </c>
      <c r="G73" s="147">
        <v>73037</v>
      </c>
      <c r="H73" s="146" t="s">
        <v>663</v>
      </c>
      <c r="I73" s="173"/>
      <c r="J73" s="147"/>
      <c r="K73" s="147"/>
      <c r="L73" s="146" t="s">
        <v>664</v>
      </c>
      <c r="M73" s="145"/>
      <c r="N73" s="146" t="s">
        <v>665</v>
      </c>
      <c r="O73" s="150" t="s">
        <v>666</v>
      </c>
    </row>
    <row r="74" spans="1:22" ht="12.75" hidden="1" x14ac:dyDescent="0.2">
      <c r="B74" s="145" t="s">
        <v>243</v>
      </c>
      <c r="C74" s="146" t="s">
        <v>667</v>
      </c>
      <c r="D74" s="146" t="s">
        <v>668</v>
      </c>
      <c r="E74" s="146" t="s">
        <v>669</v>
      </c>
      <c r="F74" s="146" t="s">
        <v>670</v>
      </c>
      <c r="G74" s="147">
        <v>75331</v>
      </c>
      <c r="H74" s="146" t="s">
        <v>671</v>
      </c>
      <c r="I74" s="147"/>
      <c r="J74" s="147"/>
      <c r="K74" s="147"/>
      <c r="L74" s="146" t="s">
        <v>672</v>
      </c>
      <c r="M74" s="145"/>
      <c r="N74" s="146" t="s">
        <v>673</v>
      </c>
      <c r="O74" s="149" t="s">
        <v>674</v>
      </c>
    </row>
    <row r="75" spans="1:22" hidden="1" x14ac:dyDescent="0.2">
      <c r="B75" s="145" t="s">
        <v>516</v>
      </c>
      <c r="C75" s="146" t="s">
        <v>675</v>
      </c>
      <c r="D75" s="146" t="s">
        <v>676</v>
      </c>
      <c r="E75" s="146" t="s">
        <v>139</v>
      </c>
      <c r="F75" s="146" t="s">
        <v>677</v>
      </c>
      <c r="G75" s="147">
        <v>89081</v>
      </c>
      <c r="H75" s="146" t="s">
        <v>678</v>
      </c>
      <c r="I75" s="147"/>
      <c r="J75" s="147"/>
      <c r="K75" s="147"/>
      <c r="L75" s="146" t="s">
        <v>679</v>
      </c>
      <c r="M75" s="145" t="s">
        <v>68</v>
      </c>
      <c r="N75" s="146"/>
      <c r="O75" s="146"/>
    </row>
    <row r="76" spans="1:22" hidden="1" x14ac:dyDescent="0.2">
      <c r="B76" s="145" t="s">
        <v>682</v>
      </c>
      <c r="C76" s="146" t="s">
        <v>144</v>
      </c>
      <c r="D76" s="146" t="s">
        <v>683</v>
      </c>
      <c r="E76" s="146" t="s">
        <v>684</v>
      </c>
      <c r="F76" s="146" t="s">
        <v>685</v>
      </c>
      <c r="G76" s="147">
        <v>70564</v>
      </c>
      <c r="H76" s="146" t="s">
        <v>686</v>
      </c>
      <c r="I76" s="147"/>
      <c r="J76" s="147"/>
      <c r="K76" s="147"/>
      <c r="L76" s="146" t="s">
        <v>687</v>
      </c>
      <c r="M76" s="145" t="s">
        <v>255</v>
      </c>
      <c r="N76" s="146" t="s">
        <v>688</v>
      </c>
      <c r="O76" s="150" t="s">
        <v>689</v>
      </c>
      <c r="Q76" s="141"/>
    </row>
    <row r="77" spans="1:22" s="146" customFormat="1" ht="12.75" hidden="1" x14ac:dyDescent="0.2">
      <c r="A77" s="147"/>
      <c r="B77" s="145" t="s">
        <v>577</v>
      </c>
      <c r="C77" s="146" t="s">
        <v>144</v>
      </c>
      <c r="D77" s="146" t="s">
        <v>922</v>
      </c>
      <c r="E77" s="146" t="s">
        <v>190</v>
      </c>
      <c r="F77" s="146" t="s">
        <v>923</v>
      </c>
      <c r="G77" s="147">
        <v>75233</v>
      </c>
      <c r="H77" s="146" t="s">
        <v>924</v>
      </c>
      <c r="I77" s="173"/>
      <c r="J77" s="147"/>
      <c r="K77" s="147"/>
      <c r="M77" s="145"/>
      <c r="N77" s="146" t="s">
        <v>925</v>
      </c>
      <c r="O77" s="149" t="s">
        <v>926</v>
      </c>
      <c r="Q77" s="147"/>
    </row>
    <row r="78" spans="1:22" s="146" customFormat="1" ht="12.75" hidden="1" x14ac:dyDescent="0.2">
      <c r="B78" s="145" t="s">
        <v>243</v>
      </c>
      <c r="C78" s="146" t="s">
        <v>478</v>
      </c>
      <c r="D78" s="146" t="s">
        <v>690</v>
      </c>
      <c r="E78" s="146" t="s">
        <v>691</v>
      </c>
      <c r="F78" s="146" t="s">
        <v>692</v>
      </c>
      <c r="G78" s="147">
        <v>78736</v>
      </c>
      <c r="H78" s="146" t="s">
        <v>481</v>
      </c>
      <c r="I78" s="147"/>
      <c r="J78" s="147"/>
      <c r="K78" s="147"/>
      <c r="L78" s="146" t="s">
        <v>693</v>
      </c>
      <c r="M78" s="145"/>
      <c r="N78" s="146" t="s">
        <v>694</v>
      </c>
      <c r="O78" s="149" t="s">
        <v>695</v>
      </c>
    </row>
    <row r="79" spans="1:22" s="146" customFormat="1" ht="12.75" hidden="1" x14ac:dyDescent="0.2">
      <c r="A79" s="141"/>
      <c r="B79" s="145" t="s">
        <v>243</v>
      </c>
      <c r="C79" s="146" t="s">
        <v>696</v>
      </c>
      <c r="D79" s="146" t="s">
        <v>697</v>
      </c>
      <c r="E79" s="146" t="s">
        <v>165</v>
      </c>
      <c r="F79" s="146" t="s">
        <v>698</v>
      </c>
      <c r="G79" s="147">
        <v>88662</v>
      </c>
      <c r="H79" s="146" t="s">
        <v>696</v>
      </c>
      <c r="I79" s="147"/>
      <c r="J79" s="147"/>
      <c r="K79" s="147"/>
      <c r="L79" s="146" t="s">
        <v>699</v>
      </c>
      <c r="M79" s="145"/>
      <c r="N79" s="146" t="s">
        <v>700</v>
      </c>
      <c r="O79" s="149" t="s">
        <v>701</v>
      </c>
      <c r="P79" s="64"/>
      <c r="Q79" s="65" t="s">
        <v>702</v>
      </c>
      <c r="R79" s="64"/>
      <c r="S79" s="64"/>
      <c r="T79" s="64"/>
      <c r="U79" s="64"/>
      <c r="V79" s="64"/>
    </row>
    <row r="80" spans="1:22" ht="12.75" hidden="1" x14ac:dyDescent="0.2">
      <c r="B80" s="145" t="s">
        <v>703</v>
      </c>
      <c r="C80" s="146" t="s">
        <v>704</v>
      </c>
      <c r="D80" s="146" t="s">
        <v>705</v>
      </c>
      <c r="E80" s="146" t="s">
        <v>706</v>
      </c>
      <c r="F80" s="146" t="s">
        <v>707</v>
      </c>
      <c r="G80" s="147">
        <v>89075</v>
      </c>
      <c r="H80" s="146" t="s">
        <v>678</v>
      </c>
      <c r="I80" s="147"/>
      <c r="J80" s="147"/>
      <c r="K80" s="147"/>
      <c r="L80" s="146" t="s">
        <v>708</v>
      </c>
      <c r="M80" s="145"/>
      <c r="N80" s="146"/>
      <c r="O80" s="149"/>
      <c r="P80" s="64" t="s">
        <v>709</v>
      </c>
    </row>
    <row r="81" spans="1:22" s="343" customFormat="1" ht="12" hidden="1" customHeight="1" x14ac:dyDescent="0.2">
      <c r="A81" s="141"/>
      <c r="B81" s="145" t="s">
        <v>243</v>
      </c>
      <c r="C81" s="146" t="s">
        <v>714</v>
      </c>
      <c r="D81" s="146" t="s">
        <v>715</v>
      </c>
      <c r="E81" s="146" t="s">
        <v>716</v>
      </c>
      <c r="F81" s="146" t="s">
        <v>717</v>
      </c>
      <c r="G81" s="147">
        <v>72519</v>
      </c>
      <c r="H81" s="146" t="s">
        <v>714</v>
      </c>
      <c r="I81" s="147"/>
      <c r="J81" s="147"/>
      <c r="K81" s="147" t="s">
        <v>215</v>
      </c>
      <c r="L81" s="146" t="s">
        <v>718</v>
      </c>
      <c r="M81" s="145"/>
      <c r="N81" s="146" t="s">
        <v>719</v>
      </c>
      <c r="O81" s="149" t="s">
        <v>720</v>
      </c>
      <c r="P81" s="64"/>
      <c r="Q81" s="64"/>
      <c r="R81" s="64"/>
      <c r="S81" s="64"/>
      <c r="T81" s="64"/>
      <c r="U81" s="64"/>
      <c r="V81" s="64"/>
    </row>
    <row r="82" spans="1:22" ht="12.75" hidden="1" x14ac:dyDescent="0.2">
      <c r="B82" s="145" t="s">
        <v>243</v>
      </c>
      <c r="C82" s="146" t="s">
        <v>37</v>
      </c>
      <c r="D82" s="146" t="s">
        <v>314</v>
      </c>
      <c r="E82" s="146" t="s">
        <v>315</v>
      </c>
      <c r="F82" s="146" t="s">
        <v>316</v>
      </c>
      <c r="G82" s="147">
        <v>75305</v>
      </c>
      <c r="H82" s="146" t="s">
        <v>220</v>
      </c>
      <c r="I82" s="173"/>
      <c r="J82" s="147"/>
      <c r="K82" s="147"/>
      <c r="L82" s="146" t="s">
        <v>317</v>
      </c>
      <c r="M82" s="145" t="s">
        <v>255</v>
      </c>
      <c r="N82" s="146" t="s">
        <v>721</v>
      </c>
      <c r="O82" s="149" t="s">
        <v>318</v>
      </c>
    </row>
    <row r="83" spans="1:22" ht="12.75" hidden="1" x14ac:dyDescent="0.2">
      <c r="B83" s="145" t="s">
        <v>243</v>
      </c>
      <c r="C83" s="146" t="s">
        <v>722</v>
      </c>
      <c r="D83" s="146" t="s">
        <v>723</v>
      </c>
      <c r="E83" s="146" t="s">
        <v>724</v>
      </c>
      <c r="F83" s="146" t="s">
        <v>725</v>
      </c>
      <c r="G83" s="147">
        <v>88149</v>
      </c>
      <c r="H83" s="146" t="s">
        <v>726</v>
      </c>
      <c r="I83" s="147"/>
      <c r="J83" s="147"/>
      <c r="K83" s="147"/>
      <c r="L83" s="146" t="s">
        <v>727</v>
      </c>
      <c r="M83" s="145"/>
      <c r="N83" s="146"/>
      <c r="O83" s="149"/>
      <c r="Q83" s="64" t="s">
        <v>728</v>
      </c>
    </row>
    <row r="84" spans="1:22" s="146" customFormat="1" ht="12.75" hidden="1" x14ac:dyDescent="0.2">
      <c r="A84" s="147"/>
      <c r="B84" s="145" t="s">
        <v>243</v>
      </c>
      <c r="C84" s="146" t="s">
        <v>477</v>
      </c>
      <c r="D84" s="146" t="s">
        <v>730</v>
      </c>
      <c r="E84" s="146" t="s">
        <v>731</v>
      </c>
      <c r="F84" s="146" t="s">
        <v>732</v>
      </c>
      <c r="G84" s="147">
        <v>75328</v>
      </c>
      <c r="H84" s="146" t="s">
        <v>733</v>
      </c>
      <c r="I84" s="173"/>
      <c r="J84" s="147" t="s">
        <v>205</v>
      </c>
      <c r="K84" s="147" t="s">
        <v>205</v>
      </c>
      <c r="L84" s="146" t="s">
        <v>734</v>
      </c>
      <c r="M84" s="145" t="s">
        <v>255</v>
      </c>
      <c r="N84" s="146" t="s">
        <v>735</v>
      </c>
      <c r="O84" s="149" t="s">
        <v>736</v>
      </c>
    </row>
    <row r="85" spans="1:22" hidden="1" x14ac:dyDescent="0.2"/>
    <row r="86" spans="1:22" ht="12.75" hidden="1" x14ac:dyDescent="0.2">
      <c r="B86" s="64"/>
      <c r="C86" s="146"/>
      <c r="D86" s="146"/>
      <c r="E86" s="146"/>
      <c r="F86" s="146"/>
      <c r="G86" s="147"/>
      <c r="H86" s="146"/>
      <c r="I86" s="147"/>
      <c r="J86" s="147"/>
      <c r="K86" s="147"/>
      <c r="L86" s="146"/>
      <c r="M86" s="146"/>
      <c r="N86" s="146"/>
      <c r="O86" s="149"/>
    </row>
    <row r="87" spans="1:22" ht="18" hidden="1" x14ac:dyDescent="0.25">
      <c r="A87" s="175" t="s">
        <v>737</v>
      </c>
      <c r="B87" s="176"/>
      <c r="C87" s="176"/>
      <c r="D87" s="176"/>
      <c r="E87" s="176"/>
      <c r="F87" s="177"/>
      <c r="G87" s="176"/>
      <c r="H87" s="177"/>
      <c r="I87" s="177"/>
      <c r="J87" s="177"/>
      <c r="K87" s="176"/>
      <c r="L87" s="178"/>
      <c r="M87" s="179"/>
      <c r="O87" s="180"/>
      <c r="Q87" s="65"/>
    </row>
    <row r="88" spans="1:22" ht="18.75" hidden="1" thickBot="1" x14ac:dyDescent="0.3">
      <c r="A88" s="181" t="s">
        <v>738</v>
      </c>
      <c r="B88" s="159"/>
      <c r="C88" s="159"/>
      <c r="D88" s="159"/>
      <c r="E88" s="159"/>
      <c r="F88" s="160"/>
      <c r="G88" s="159"/>
      <c r="H88" s="160"/>
      <c r="I88" s="160"/>
      <c r="J88" s="160"/>
      <c r="K88" s="159"/>
      <c r="L88" s="161"/>
      <c r="M88" s="162"/>
    </row>
    <row r="89" spans="1:22" ht="12.75" x14ac:dyDescent="0.2">
      <c r="B89" s="145" t="s">
        <v>233</v>
      </c>
      <c r="C89" s="146" t="s">
        <v>114</v>
      </c>
      <c r="D89" s="146" t="s">
        <v>234</v>
      </c>
      <c r="E89" s="146" t="s">
        <v>235</v>
      </c>
      <c r="F89" s="343" t="s">
        <v>927</v>
      </c>
      <c r="G89" s="344">
        <v>88433</v>
      </c>
      <c r="H89" s="343" t="s">
        <v>928</v>
      </c>
      <c r="I89" s="345" t="s">
        <v>410</v>
      </c>
      <c r="J89" s="147"/>
      <c r="K89" s="147"/>
      <c r="L89" s="146"/>
      <c r="M89" s="145"/>
      <c r="N89" s="146" t="s">
        <v>236</v>
      </c>
      <c r="O89" s="149" t="s">
        <v>187</v>
      </c>
    </row>
    <row r="90" spans="1:22" ht="12.75" x14ac:dyDescent="0.2">
      <c r="B90" s="65" t="s">
        <v>233</v>
      </c>
      <c r="C90" s="64" t="s">
        <v>114</v>
      </c>
      <c r="D90" s="64" t="s">
        <v>237</v>
      </c>
      <c r="E90" s="64" t="s">
        <v>238</v>
      </c>
      <c r="F90" s="64" t="s">
        <v>239</v>
      </c>
      <c r="G90" s="141">
        <v>88447</v>
      </c>
      <c r="H90" s="64" t="s">
        <v>240</v>
      </c>
      <c r="J90" s="147"/>
      <c r="K90" s="147"/>
      <c r="L90" s="146" t="s">
        <v>242</v>
      </c>
      <c r="M90" s="145"/>
      <c r="N90" s="346" t="s">
        <v>929</v>
      </c>
      <c r="O90" s="68" t="s">
        <v>241</v>
      </c>
    </row>
    <row r="91" spans="1:22" ht="12.75" x14ac:dyDescent="0.2">
      <c r="B91" s="145" t="s">
        <v>244</v>
      </c>
      <c r="C91" s="146" t="s">
        <v>245</v>
      </c>
      <c r="D91" s="146" t="s">
        <v>222</v>
      </c>
      <c r="E91" s="146" t="s">
        <v>136</v>
      </c>
      <c r="F91" s="146" t="s">
        <v>869</v>
      </c>
      <c r="G91" s="147">
        <v>75365</v>
      </c>
      <c r="H91" s="146" t="s">
        <v>245</v>
      </c>
      <c r="I91" s="342"/>
      <c r="J91" s="147"/>
      <c r="K91" s="147"/>
      <c r="L91" s="146"/>
      <c r="M91" s="145"/>
      <c r="N91" s="146" t="s">
        <v>224</v>
      </c>
      <c r="O91" s="347" t="s">
        <v>225</v>
      </c>
    </row>
    <row r="92" spans="1:22" ht="12.75" x14ac:dyDescent="0.2">
      <c r="B92" s="65" t="s">
        <v>244</v>
      </c>
      <c r="C92" s="64" t="s">
        <v>245</v>
      </c>
      <c r="D92" s="64" t="s">
        <v>246</v>
      </c>
      <c r="E92" s="64" t="s">
        <v>146</v>
      </c>
      <c r="F92" s="64" t="s">
        <v>247</v>
      </c>
      <c r="G92" s="141">
        <v>75365</v>
      </c>
      <c r="H92" s="64" t="s">
        <v>248</v>
      </c>
      <c r="I92" s="147"/>
      <c r="J92" s="147"/>
      <c r="K92" s="147" t="s">
        <v>215</v>
      </c>
      <c r="L92" s="64" t="s">
        <v>249</v>
      </c>
      <c r="N92" s="64" t="s">
        <v>250</v>
      </c>
      <c r="O92" s="68" t="s">
        <v>425</v>
      </c>
    </row>
    <row r="93" spans="1:22" ht="12.75" x14ac:dyDescent="0.2">
      <c r="B93" s="145" t="s">
        <v>244</v>
      </c>
      <c r="C93" s="146" t="s">
        <v>253</v>
      </c>
      <c r="D93" s="146" t="s">
        <v>930</v>
      </c>
      <c r="E93" s="146" t="s">
        <v>931</v>
      </c>
      <c r="F93" s="146" t="s">
        <v>932</v>
      </c>
      <c r="G93" s="147">
        <v>75305</v>
      </c>
      <c r="H93" s="146" t="s">
        <v>257</v>
      </c>
      <c r="I93" s="173"/>
      <c r="J93" s="147"/>
      <c r="K93" s="147"/>
      <c r="L93" s="146" t="s">
        <v>933</v>
      </c>
      <c r="M93" s="145"/>
      <c r="N93" s="146" t="s">
        <v>934</v>
      </c>
      <c r="O93" s="149" t="s">
        <v>935</v>
      </c>
    </row>
    <row r="94" spans="1:22" ht="12.75" x14ac:dyDescent="0.2">
      <c r="B94" s="145" t="s">
        <v>244</v>
      </c>
      <c r="C94" s="146" t="s">
        <v>253</v>
      </c>
      <c r="D94" s="172" t="s">
        <v>936</v>
      </c>
      <c r="E94" s="172" t="s">
        <v>937</v>
      </c>
      <c r="F94" s="172" t="s">
        <v>938</v>
      </c>
      <c r="G94" s="164">
        <v>79100</v>
      </c>
      <c r="H94" s="172" t="s">
        <v>939</v>
      </c>
      <c r="I94" s="164"/>
      <c r="J94" s="147"/>
      <c r="K94" s="147"/>
      <c r="L94" s="146"/>
      <c r="M94" s="145"/>
      <c r="N94" s="172" t="s">
        <v>940</v>
      </c>
      <c r="O94" s="347" t="s">
        <v>935</v>
      </c>
    </row>
    <row r="95" spans="1:22" ht="12.75" x14ac:dyDescent="0.2">
      <c r="B95" s="145" t="s">
        <v>244</v>
      </c>
      <c r="C95" s="146" t="s">
        <v>115</v>
      </c>
      <c r="D95" s="146" t="s">
        <v>158</v>
      </c>
      <c r="E95" s="146" t="s">
        <v>202</v>
      </c>
      <c r="F95" s="146" t="s">
        <v>159</v>
      </c>
      <c r="G95" s="147">
        <v>71116</v>
      </c>
      <c r="H95" s="146" t="s">
        <v>115</v>
      </c>
      <c r="I95" s="147"/>
      <c r="J95" s="147"/>
      <c r="K95" s="147"/>
      <c r="L95" s="146" t="s">
        <v>160</v>
      </c>
      <c r="M95" s="145"/>
      <c r="N95" s="146" t="s">
        <v>161</v>
      </c>
      <c r="O95" s="149" t="s">
        <v>162</v>
      </c>
    </row>
    <row r="96" spans="1:22" ht="12.75" x14ac:dyDescent="0.2">
      <c r="B96" s="145" t="s">
        <v>244</v>
      </c>
      <c r="C96" s="146" t="s">
        <v>115</v>
      </c>
      <c r="D96" s="146" t="s">
        <v>898</v>
      </c>
      <c r="E96" s="146" t="s">
        <v>146</v>
      </c>
      <c r="F96" s="348"/>
      <c r="G96" s="147"/>
      <c r="H96" s="146"/>
      <c r="I96" s="173"/>
      <c r="J96" s="147"/>
      <c r="K96" s="147"/>
      <c r="L96" s="348"/>
      <c r="M96" s="145"/>
      <c r="N96" s="146" t="s">
        <v>900</v>
      </c>
      <c r="O96" s="149" t="s">
        <v>901</v>
      </c>
    </row>
    <row r="97" spans="2:15" ht="12.75" x14ac:dyDescent="0.2">
      <c r="B97" s="65" t="s">
        <v>244</v>
      </c>
      <c r="C97" s="64" t="s">
        <v>485</v>
      </c>
      <c r="D97" s="146" t="s">
        <v>175</v>
      </c>
      <c r="E97" s="146" t="s">
        <v>138</v>
      </c>
      <c r="F97" s="146" t="s">
        <v>176</v>
      </c>
      <c r="G97" s="147">
        <v>71069</v>
      </c>
      <c r="H97" s="146" t="s">
        <v>68</v>
      </c>
      <c r="I97" s="173"/>
      <c r="J97" s="147"/>
      <c r="K97" s="147"/>
      <c r="L97" s="146" t="s">
        <v>178</v>
      </c>
      <c r="M97" s="145"/>
      <c r="N97" s="146" t="s">
        <v>179</v>
      </c>
      <c r="O97" s="149" t="s">
        <v>180</v>
      </c>
    </row>
    <row r="98" spans="2:15" ht="12.75" x14ac:dyDescent="0.2">
      <c r="B98" s="145" t="s">
        <v>244</v>
      </c>
      <c r="C98" s="146" t="s">
        <v>485</v>
      </c>
      <c r="D98" s="146" t="s">
        <v>175</v>
      </c>
      <c r="E98" s="146" t="s">
        <v>532</v>
      </c>
      <c r="F98" s="146" t="s">
        <v>941</v>
      </c>
      <c r="G98" s="147">
        <v>71034</v>
      </c>
      <c r="H98" s="146" t="s">
        <v>308</v>
      </c>
      <c r="I98" s="173"/>
      <c r="J98" s="147"/>
      <c r="K98" s="147"/>
      <c r="L98" s="146"/>
      <c r="M98" s="145"/>
      <c r="N98" s="146" t="s">
        <v>942</v>
      </c>
      <c r="O98" s="149" t="s">
        <v>943</v>
      </c>
    </row>
    <row r="99" spans="2:15" ht="12.75" x14ac:dyDescent="0.2">
      <c r="B99" s="145" t="s">
        <v>243</v>
      </c>
      <c r="C99" s="146" t="s">
        <v>484</v>
      </c>
      <c r="D99" s="146" t="s">
        <v>593</v>
      </c>
      <c r="E99" s="146" t="s">
        <v>594</v>
      </c>
      <c r="F99" s="146" t="s">
        <v>595</v>
      </c>
      <c r="G99" s="147">
        <v>73572</v>
      </c>
      <c r="H99" s="146" t="s">
        <v>484</v>
      </c>
      <c r="I99" s="147"/>
      <c r="J99" s="147"/>
      <c r="K99" s="147"/>
      <c r="L99" s="146"/>
      <c r="M99" s="145"/>
      <c r="N99" s="349" t="s">
        <v>596</v>
      </c>
      <c r="O99" s="149" t="s">
        <v>944</v>
      </c>
    </row>
    <row r="100" spans="2:15" ht="12.75" x14ac:dyDescent="0.2">
      <c r="B100" s="145" t="s">
        <v>243</v>
      </c>
      <c r="C100" s="64" t="s">
        <v>484</v>
      </c>
      <c r="D100" s="146" t="s">
        <v>200</v>
      </c>
      <c r="E100" s="146" t="s">
        <v>254</v>
      </c>
      <c r="F100" s="146" t="s">
        <v>945</v>
      </c>
      <c r="G100" s="147">
        <v>73572</v>
      </c>
      <c r="H100" s="146" t="s">
        <v>484</v>
      </c>
      <c r="I100" s="173"/>
      <c r="J100" s="147"/>
      <c r="K100" s="147"/>
      <c r="L100" s="146"/>
      <c r="M100" s="145"/>
      <c r="N100" s="146" t="s">
        <v>946</v>
      </c>
      <c r="O100" s="149" t="s">
        <v>947</v>
      </c>
    </row>
    <row r="101" spans="2:15" ht="12.75" x14ac:dyDescent="0.2">
      <c r="B101" s="145" t="s">
        <v>243</v>
      </c>
      <c r="C101" s="146" t="s">
        <v>264</v>
      </c>
      <c r="D101" s="146" t="s">
        <v>265</v>
      </c>
      <c r="E101" s="146" t="s">
        <v>136</v>
      </c>
      <c r="F101" s="146" t="s">
        <v>476</v>
      </c>
      <c r="G101" s="147">
        <v>75438</v>
      </c>
      <c r="H101" s="146" t="s">
        <v>264</v>
      </c>
      <c r="I101" s="147"/>
      <c r="J101" s="147" t="s">
        <v>215</v>
      </c>
      <c r="K101" s="147" t="s">
        <v>215</v>
      </c>
      <c r="L101" s="146" t="s">
        <v>598</v>
      </c>
      <c r="M101" s="145"/>
      <c r="N101" s="146" t="s">
        <v>266</v>
      </c>
      <c r="O101" s="149" t="s">
        <v>267</v>
      </c>
    </row>
    <row r="102" spans="2:15" ht="12.75" x14ac:dyDescent="0.2">
      <c r="B102" s="145" t="s">
        <v>243</v>
      </c>
      <c r="C102" s="146" t="s">
        <v>264</v>
      </c>
      <c r="D102" s="146" t="s">
        <v>862</v>
      </c>
      <c r="E102" s="146" t="s">
        <v>863</v>
      </c>
      <c r="F102" s="146" t="s">
        <v>864</v>
      </c>
      <c r="G102" s="147">
        <v>75438</v>
      </c>
      <c r="H102" s="146" t="s">
        <v>603</v>
      </c>
      <c r="I102" s="164"/>
      <c r="J102" s="147"/>
      <c r="K102" s="147" t="s">
        <v>215</v>
      </c>
      <c r="L102" s="146" t="s">
        <v>865</v>
      </c>
      <c r="M102" s="145"/>
      <c r="N102" s="146" t="s">
        <v>866</v>
      </c>
      <c r="O102" s="347" t="s">
        <v>867</v>
      </c>
    </row>
    <row r="103" spans="2:15" ht="12.75" x14ac:dyDescent="0.2">
      <c r="B103" s="306" t="s">
        <v>244</v>
      </c>
      <c r="C103" s="343" t="s">
        <v>948</v>
      </c>
      <c r="D103" s="343" t="s">
        <v>949</v>
      </c>
      <c r="E103" s="343" t="s">
        <v>950</v>
      </c>
      <c r="F103" s="343" t="s">
        <v>951</v>
      </c>
      <c r="G103" s="344">
        <v>89257</v>
      </c>
      <c r="H103" s="343" t="s">
        <v>948</v>
      </c>
      <c r="I103" s="345" t="s">
        <v>410</v>
      </c>
      <c r="J103" s="344"/>
      <c r="K103" s="344"/>
      <c r="L103" s="343"/>
      <c r="M103" s="306"/>
      <c r="N103" s="343" t="s">
        <v>952</v>
      </c>
      <c r="O103" s="350" t="s">
        <v>953</v>
      </c>
    </row>
    <row r="104" spans="2:15" ht="12.75" x14ac:dyDescent="0.2">
      <c r="B104" s="306" t="s">
        <v>244</v>
      </c>
      <c r="C104" s="343" t="s">
        <v>948</v>
      </c>
      <c r="D104" s="343" t="s">
        <v>954</v>
      </c>
      <c r="E104" s="343" t="s">
        <v>238</v>
      </c>
      <c r="F104" s="343"/>
      <c r="G104" s="344"/>
      <c r="H104" s="343"/>
      <c r="I104" s="351" t="s">
        <v>410</v>
      </c>
      <c r="J104" s="344"/>
      <c r="K104" s="344"/>
      <c r="L104" s="343"/>
      <c r="M104" s="306"/>
      <c r="N104" s="343" t="s">
        <v>955</v>
      </c>
      <c r="O104" s="350" t="s">
        <v>956</v>
      </c>
    </row>
    <row r="105" spans="2:15" ht="12.75" x14ac:dyDescent="0.2">
      <c r="B105" s="145" t="s">
        <v>244</v>
      </c>
      <c r="C105" s="146" t="s">
        <v>599</v>
      </c>
      <c r="D105" s="146" t="s">
        <v>957</v>
      </c>
      <c r="E105" s="146" t="s">
        <v>238</v>
      </c>
      <c r="F105" s="146" t="s">
        <v>958</v>
      </c>
      <c r="G105" s="147">
        <v>75438</v>
      </c>
      <c r="H105" s="146" t="s">
        <v>603</v>
      </c>
      <c r="I105" s="173"/>
      <c r="J105" s="147" t="s">
        <v>205</v>
      </c>
      <c r="K105" s="147" t="s">
        <v>215</v>
      </c>
      <c r="L105" s="146" t="s">
        <v>959</v>
      </c>
      <c r="M105" s="146"/>
      <c r="N105" s="145" t="s">
        <v>960</v>
      </c>
      <c r="O105" s="149" t="s">
        <v>961</v>
      </c>
    </row>
    <row r="106" spans="2:15" ht="12.75" x14ac:dyDescent="0.2">
      <c r="B106" s="145" t="s">
        <v>244</v>
      </c>
      <c r="C106" s="146" t="s">
        <v>599</v>
      </c>
      <c r="D106" s="146" t="s">
        <v>600</v>
      </c>
      <c r="E106" s="146" t="s">
        <v>601</v>
      </c>
      <c r="F106" s="146" t="s">
        <v>602</v>
      </c>
      <c r="G106" s="147">
        <v>75438</v>
      </c>
      <c r="H106" s="146" t="s">
        <v>603</v>
      </c>
      <c r="I106" s="173"/>
      <c r="J106" s="147" t="s">
        <v>205</v>
      </c>
      <c r="K106" s="147" t="s">
        <v>215</v>
      </c>
      <c r="L106" s="146"/>
      <c r="M106" s="146"/>
      <c r="N106" s="145" t="s">
        <v>604</v>
      </c>
      <c r="O106" s="149" t="s">
        <v>605</v>
      </c>
    </row>
    <row r="107" spans="2:15" ht="12.75" x14ac:dyDescent="0.2">
      <c r="B107" s="145" t="s">
        <v>244</v>
      </c>
      <c r="C107" s="64" t="s">
        <v>81</v>
      </c>
      <c r="D107" s="146" t="s">
        <v>426</v>
      </c>
      <c r="E107" s="146" t="s">
        <v>427</v>
      </c>
      <c r="F107" s="146" t="s">
        <v>428</v>
      </c>
      <c r="G107" s="146">
        <v>71272</v>
      </c>
      <c r="H107" s="146" t="s">
        <v>81</v>
      </c>
      <c r="I107" s="173"/>
      <c r="J107" s="147"/>
      <c r="K107" s="147"/>
      <c r="L107" s="146" t="s">
        <v>429</v>
      </c>
      <c r="M107" s="146" t="s">
        <v>270</v>
      </c>
      <c r="N107" s="146" t="s">
        <v>430</v>
      </c>
      <c r="O107" s="165" t="s">
        <v>431</v>
      </c>
    </row>
    <row r="108" spans="2:15" ht="12.75" x14ac:dyDescent="0.2">
      <c r="B108" s="145" t="s">
        <v>244</v>
      </c>
      <c r="C108" s="146" t="s">
        <v>81</v>
      </c>
      <c r="D108" s="146" t="s">
        <v>432</v>
      </c>
      <c r="E108" s="146" t="s">
        <v>433</v>
      </c>
      <c r="F108" s="146" t="s">
        <v>962</v>
      </c>
      <c r="G108" s="147">
        <v>71272</v>
      </c>
      <c r="H108" s="146" t="s">
        <v>201</v>
      </c>
      <c r="I108" s="173"/>
      <c r="J108" s="147"/>
      <c r="K108" s="147"/>
      <c r="L108" s="146" t="s">
        <v>434</v>
      </c>
      <c r="M108" s="146" t="s">
        <v>255</v>
      </c>
      <c r="N108" s="146" t="s">
        <v>435</v>
      </c>
      <c r="O108" s="149" t="s">
        <v>963</v>
      </c>
    </row>
    <row r="109" spans="2:15" ht="12.75" x14ac:dyDescent="0.2">
      <c r="B109" s="145" t="s">
        <v>243</v>
      </c>
      <c r="C109" s="146" t="s">
        <v>0</v>
      </c>
      <c r="D109" s="146" t="s">
        <v>444</v>
      </c>
      <c r="E109" s="146" t="s">
        <v>146</v>
      </c>
      <c r="F109" s="146" t="s">
        <v>445</v>
      </c>
      <c r="G109" s="147">
        <v>75217</v>
      </c>
      <c r="H109" s="146" t="s">
        <v>271</v>
      </c>
      <c r="I109" s="173"/>
      <c r="J109" s="147"/>
      <c r="K109" s="147" t="s">
        <v>205</v>
      </c>
      <c r="L109" s="146" t="s">
        <v>446</v>
      </c>
      <c r="M109" s="145"/>
      <c r="N109" s="146" t="s">
        <v>447</v>
      </c>
      <c r="O109" s="149" t="s">
        <v>448</v>
      </c>
    </row>
    <row r="110" spans="2:15" ht="12.75" x14ac:dyDescent="0.2">
      <c r="B110" s="145" t="s">
        <v>243</v>
      </c>
      <c r="C110" s="146" t="s">
        <v>0</v>
      </c>
      <c r="D110" s="146" t="s">
        <v>579</v>
      </c>
      <c r="E110" s="146" t="s">
        <v>146</v>
      </c>
      <c r="F110" s="146" t="s">
        <v>964</v>
      </c>
      <c r="G110" s="147">
        <v>75217</v>
      </c>
      <c r="H110" s="146" t="s">
        <v>965</v>
      </c>
      <c r="I110" s="164"/>
      <c r="J110" s="147"/>
      <c r="K110" s="147"/>
      <c r="L110" s="146" t="s">
        <v>966</v>
      </c>
      <c r="M110" s="145"/>
      <c r="N110" s="146" t="s">
        <v>967</v>
      </c>
      <c r="O110" s="149" t="s">
        <v>968</v>
      </c>
    </row>
    <row r="111" spans="2:15" ht="12.75" x14ac:dyDescent="0.2">
      <c r="B111" s="145" t="s">
        <v>243</v>
      </c>
      <c r="C111" s="146" t="s">
        <v>118</v>
      </c>
      <c r="D111" s="146" t="s">
        <v>272</v>
      </c>
      <c r="E111" s="146" t="s">
        <v>273</v>
      </c>
      <c r="F111" s="146" t="s">
        <v>274</v>
      </c>
      <c r="G111" s="147">
        <v>74343</v>
      </c>
      <c r="H111" s="146" t="s">
        <v>275</v>
      </c>
      <c r="I111" s="147"/>
      <c r="J111" s="147"/>
      <c r="K111" s="147"/>
      <c r="L111" s="146" t="s">
        <v>276</v>
      </c>
      <c r="M111" s="145" t="s">
        <v>270</v>
      </c>
      <c r="N111" s="146" t="s">
        <v>277</v>
      </c>
      <c r="O111" s="149" t="s">
        <v>278</v>
      </c>
    </row>
    <row r="112" spans="2:15" ht="12.75" x14ac:dyDescent="0.2">
      <c r="B112" s="145" t="s">
        <v>243</v>
      </c>
      <c r="C112" s="146" t="s">
        <v>118</v>
      </c>
      <c r="D112" s="146" t="s">
        <v>279</v>
      </c>
      <c r="E112" s="146" t="s">
        <v>135</v>
      </c>
      <c r="F112" s="146" t="s">
        <v>449</v>
      </c>
      <c r="G112" s="147">
        <v>74343</v>
      </c>
      <c r="H112" s="146" t="s">
        <v>280</v>
      </c>
      <c r="I112" s="147"/>
      <c r="J112" s="147"/>
      <c r="K112" s="147"/>
      <c r="L112" s="146" t="s">
        <v>450</v>
      </c>
      <c r="M112" s="145"/>
      <c r="N112" s="146" t="s">
        <v>281</v>
      </c>
      <c r="O112" s="149" t="s">
        <v>282</v>
      </c>
    </row>
    <row r="113" spans="2:15" x14ac:dyDescent="0.2">
      <c r="B113" s="146" t="s">
        <v>244</v>
      </c>
      <c r="C113" s="146" t="s">
        <v>452</v>
      </c>
      <c r="D113" s="146" t="s">
        <v>453</v>
      </c>
      <c r="E113" s="146" t="s">
        <v>454</v>
      </c>
      <c r="F113" s="338" t="s">
        <v>455</v>
      </c>
      <c r="G113" s="147">
        <v>71701</v>
      </c>
      <c r="H113" s="146" t="s">
        <v>452</v>
      </c>
      <c r="I113" s="147"/>
      <c r="J113" s="147"/>
      <c r="K113" s="147"/>
      <c r="L113" s="146" t="s">
        <v>456</v>
      </c>
      <c r="M113" s="145" t="s">
        <v>457</v>
      </c>
      <c r="N113" s="146" t="s">
        <v>458</v>
      </c>
      <c r="O113" s="150" t="s">
        <v>459</v>
      </c>
    </row>
    <row r="114" spans="2:15" ht="12.75" x14ac:dyDescent="0.2">
      <c r="B114" s="64" t="s">
        <v>244</v>
      </c>
      <c r="C114" s="64" t="s">
        <v>452</v>
      </c>
      <c r="D114" s="146" t="s">
        <v>460</v>
      </c>
      <c r="E114" s="146" t="s">
        <v>461</v>
      </c>
      <c r="F114" s="146" t="s">
        <v>462</v>
      </c>
      <c r="G114" s="147">
        <v>71701</v>
      </c>
      <c r="H114" s="146" t="s">
        <v>452</v>
      </c>
      <c r="I114" s="147"/>
      <c r="J114" s="147"/>
      <c r="K114" s="147"/>
      <c r="L114" s="146" t="s">
        <v>463</v>
      </c>
      <c r="M114" s="145"/>
      <c r="N114" s="146" t="s">
        <v>464</v>
      </c>
      <c r="O114" s="149" t="s">
        <v>465</v>
      </c>
    </row>
    <row r="115" spans="2:15" x14ac:dyDescent="0.2">
      <c r="B115" s="145" t="s">
        <v>243</v>
      </c>
      <c r="C115" s="146" t="s">
        <v>290</v>
      </c>
      <c r="D115" s="146" t="s">
        <v>148</v>
      </c>
      <c r="E115" s="146" t="s">
        <v>149</v>
      </c>
      <c r="F115" s="146" t="s">
        <v>150</v>
      </c>
      <c r="G115" s="147">
        <v>70439</v>
      </c>
      <c r="H115" s="146" t="s">
        <v>144</v>
      </c>
      <c r="I115" s="173"/>
      <c r="J115" s="147"/>
      <c r="K115" s="147"/>
      <c r="L115" s="146" t="s">
        <v>151</v>
      </c>
      <c r="M115" s="145"/>
      <c r="N115" s="146" t="s">
        <v>680</v>
      </c>
      <c r="O115" s="150" t="s">
        <v>152</v>
      </c>
    </row>
    <row r="116" spans="2:15" ht="12.75" x14ac:dyDescent="0.2">
      <c r="B116" s="64" t="s">
        <v>243</v>
      </c>
      <c r="C116" s="64" t="s">
        <v>290</v>
      </c>
      <c r="D116" s="146" t="s">
        <v>148</v>
      </c>
      <c r="E116" s="146" t="s">
        <v>254</v>
      </c>
      <c r="F116" s="146" t="s">
        <v>969</v>
      </c>
      <c r="G116" s="147">
        <v>69115</v>
      </c>
      <c r="H116" s="146" t="s">
        <v>970</v>
      </c>
      <c r="I116" s="147"/>
      <c r="J116" s="147"/>
      <c r="K116" s="147"/>
      <c r="L116" s="146"/>
      <c r="M116" s="145"/>
      <c r="N116" s="146" t="s">
        <v>466</v>
      </c>
      <c r="O116" s="149" t="s">
        <v>467</v>
      </c>
    </row>
    <row r="117" spans="2:15" ht="12.75" x14ac:dyDescent="0.2">
      <c r="B117" s="145" t="s">
        <v>243</v>
      </c>
      <c r="C117" s="146" t="s">
        <v>117</v>
      </c>
      <c r="D117" s="146" t="s">
        <v>291</v>
      </c>
      <c r="E117" s="146" t="s">
        <v>204</v>
      </c>
      <c r="F117" s="146" t="s">
        <v>292</v>
      </c>
      <c r="G117" s="147">
        <v>75378</v>
      </c>
      <c r="H117" s="146" t="s">
        <v>223</v>
      </c>
      <c r="I117" s="147"/>
      <c r="J117" s="147"/>
      <c r="K117" s="147"/>
      <c r="L117" s="146" t="s">
        <v>293</v>
      </c>
      <c r="M117" s="145"/>
      <c r="N117" s="146" t="s">
        <v>294</v>
      </c>
      <c r="O117" s="149" t="s">
        <v>295</v>
      </c>
    </row>
    <row r="118" spans="2:15" ht="12.75" x14ac:dyDescent="0.2">
      <c r="B118" s="65" t="s">
        <v>243</v>
      </c>
      <c r="C118" s="64" t="s">
        <v>117</v>
      </c>
      <c r="D118" s="146" t="s">
        <v>296</v>
      </c>
      <c r="E118" s="146" t="s">
        <v>141</v>
      </c>
      <c r="F118" s="146" t="s">
        <v>297</v>
      </c>
      <c r="G118" s="147">
        <v>75378</v>
      </c>
      <c r="H118" s="146" t="s">
        <v>223</v>
      </c>
      <c r="I118" s="147"/>
      <c r="J118" s="147"/>
      <c r="K118" s="147"/>
      <c r="L118" s="146" t="s">
        <v>298</v>
      </c>
      <c r="M118" s="145"/>
      <c r="N118" s="146" t="s">
        <v>299</v>
      </c>
      <c r="O118" s="68" t="s">
        <v>300</v>
      </c>
    </row>
    <row r="119" spans="2:15" ht="12.75" x14ac:dyDescent="0.2">
      <c r="B119" s="145" t="s">
        <v>301</v>
      </c>
      <c r="C119" s="146" t="s">
        <v>302</v>
      </c>
      <c r="D119" s="146" t="s">
        <v>303</v>
      </c>
      <c r="E119" s="146" t="s">
        <v>238</v>
      </c>
      <c r="F119" s="146" t="s">
        <v>304</v>
      </c>
      <c r="G119" s="147">
        <v>71088</v>
      </c>
      <c r="H119" s="146" t="s">
        <v>305</v>
      </c>
      <c r="I119" s="173"/>
      <c r="J119" s="147" t="s">
        <v>289</v>
      </c>
      <c r="K119" s="147" t="s">
        <v>289</v>
      </c>
      <c r="L119" s="146" t="s">
        <v>710</v>
      </c>
      <c r="M119" s="145" t="s">
        <v>270</v>
      </c>
      <c r="N119" s="146" t="s">
        <v>711</v>
      </c>
      <c r="O119" s="340" t="s">
        <v>491</v>
      </c>
    </row>
    <row r="120" spans="2:15" ht="12.75" x14ac:dyDescent="0.2">
      <c r="B120" s="65" t="s">
        <v>301</v>
      </c>
      <c r="C120" s="64" t="s">
        <v>302</v>
      </c>
      <c r="D120" s="146" t="s">
        <v>303</v>
      </c>
      <c r="E120" s="146" t="s">
        <v>306</v>
      </c>
      <c r="F120" s="146" t="s">
        <v>307</v>
      </c>
      <c r="G120" s="147">
        <v>71032</v>
      </c>
      <c r="H120" s="146" t="s">
        <v>308</v>
      </c>
      <c r="I120" s="147"/>
      <c r="J120" s="147"/>
      <c r="K120" s="147" t="s">
        <v>289</v>
      </c>
      <c r="L120" s="146"/>
      <c r="M120" s="145"/>
      <c r="N120" s="146" t="s">
        <v>309</v>
      </c>
      <c r="O120" s="68" t="s">
        <v>310</v>
      </c>
    </row>
    <row r="121" spans="2:15" ht="12.75" x14ac:dyDescent="0.2">
      <c r="B121" s="145" t="s">
        <v>243</v>
      </c>
      <c r="C121" s="146" t="s">
        <v>113</v>
      </c>
      <c r="D121" s="146" t="s">
        <v>153</v>
      </c>
      <c r="E121" s="146" t="s">
        <v>154</v>
      </c>
      <c r="F121" s="146" t="s">
        <v>971</v>
      </c>
      <c r="G121" s="147">
        <v>71665</v>
      </c>
      <c r="H121" s="146" t="s">
        <v>113</v>
      </c>
      <c r="I121" s="147"/>
      <c r="J121" s="147"/>
      <c r="K121" s="147" t="s">
        <v>215</v>
      </c>
      <c r="L121" s="146" t="s">
        <v>972</v>
      </c>
      <c r="M121" s="146"/>
      <c r="N121" s="146" t="s">
        <v>712</v>
      </c>
      <c r="O121" s="149" t="s">
        <v>713</v>
      </c>
    </row>
    <row r="122" spans="2:15" ht="12.75" x14ac:dyDescent="0.2">
      <c r="B122" s="65" t="s">
        <v>243</v>
      </c>
      <c r="C122" s="64" t="s">
        <v>113</v>
      </c>
      <c r="D122" s="146" t="s">
        <v>973</v>
      </c>
      <c r="E122" s="146" t="s">
        <v>974</v>
      </c>
      <c r="F122" s="146" t="s">
        <v>975</v>
      </c>
      <c r="G122" s="147">
        <v>71665</v>
      </c>
      <c r="H122" s="146" t="s">
        <v>113</v>
      </c>
      <c r="I122" s="147"/>
      <c r="J122" s="147"/>
      <c r="K122" s="147"/>
      <c r="L122" s="146" t="s">
        <v>976</v>
      </c>
      <c r="M122" s="145"/>
      <c r="N122" s="146" t="s">
        <v>977</v>
      </c>
      <c r="O122" s="68" t="s">
        <v>978</v>
      </c>
    </row>
    <row r="123" spans="2:15" ht="12.75" x14ac:dyDescent="0.2">
      <c r="B123" s="306" t="s">
        <v>729</v>
      </c>
      <c r="C123" s="343" t="s">
        <v>147</v>
      </c>
      <c r="D123" s="343" t="s">
        <v>979</v>
      </c>
      <c r="E123" s="343" t="s">
        <v>438</v>
      </c>
      <c r="F123" s="343" t="s">
        <v>980</v>
      </c>
      <c r="G123" s="344">
        <v>71263</v>
      </c>
      <c r="H123" s="343" t="s">
        <v>147</v>
      </c>
      <c r="I123" s="345" t="s">
        <v>410</v>
      </c>
      <c r="J123" s="344"/>
      <c r="K123" s="344"/>
      <c r="L123" s="343" t="s">
        <v>981</v>
      </c>
      <c r="M123" s="306"/>
      <c r="N123" s="343" t="s">
        <v>982</v>
      </c>
      <c r="O123" s="350" t="s">
        <v>983</v>
      </c>
    </row>
    <row r="124" spans="2:15" x14ac:dyDescent="0.2">
      <c r="B124" s="65" t="s">
        <v>729</v>
      </c>
      <c r="C124" s="64" t="s">
        <v>147</v>
      </c>
      <c r="D124" s="146" t="s">
        <v>979</v>
      </c>
      <c r="E124" s="146" t="s">
        <v>438</v>
      </c>
      <c r="F124" s="146" t="s">
        <v>980</v>
      </c>
      <c r="G124" s="147">
        <v>71263</v>
      </c>
      <c r="H124" s="146" t="s">
        <v>147</v>
      </c>
      <c r="I124" s="147"/>
      <c r="J124" s="147"/>
      <c r="K124" s="147"/>
      <c r="L124" s="146" t="s">
        <v>981</v>
      </c>
      <c r="M124" s="145"/>
      <c r="N124" s="146" t="s">
        <v>982</v>
      </c>
      <c r="O124" s="64" t="s">
        <v>983</v>
      </c>
    </row>
    <row r="125" spans="2:15" ht="12.75" x14ac:dyDescent="0.2">
      <c r="B125" s="145" t="s">
        <v>729</v>
      </c>
      <c r="C125" s="146" t="s">
        <v>984</v>
      </c>
      <c r="D125" s="146" t="s">
        <v>985</v>
      </c>
      <c r="E125" s="146" t="s">
        <v>986</v>
      </c>
      <c r="F125" s="146" t="s">
        <v>987</v>
      </c>
      <c r="G125" s="147">
        <v>71263</v>
      </c>
      <c r="H125" s="146" t="s">
        <v>147</v>
      </c>
      <c r="I125" s="342"/>
      <c r="J125" s="147"/>
      <c r="K125" s="147"/>
      <c r="L125" s="146" t="s">
        <v>988</v>
      </c>
      <c r="M125" s="145"/>
      <c r="N125" s="146" t="s">
        <v>989</v>
      </c>
      <c r="O125" s="149" t="s">
        <v>990</v>
      </c>
    </row>
    <row r="126" spans="2:15" ht="12.75" x14ac:dyDescent="0.2">
      <c r="B126" s="145" t="s">
        <v>244</v>
      </c>
      <c r="C126" s="146" t="s">
        <v>319</v>
      </c>
      <c r="D126" s="146" t="s">
        <v>320</v>
      </c>
      <c r="E126" s="146" t="s">
        <v>321</v>
      </c>
      <c r="F126" s="146" t="s">
        <v>322</v>
      </c>
      <c r="G126" s="147">
        <v>89183</v>
      </c>
      <c r="H126" s="146" t="s">
        <v>323</v>
      </c>
      <c r="I126" s="173"/>
      <c r="J126" s="147" t="s">
        <v>256</v>
      </c>
      <c r="K126" s="147" t="s">
        <v>205</v>
      </c>
      <c r="L126" s="146" t="s">
        <v>324</v>
      </c>
      <c r="M126" s="145" t="s">
        <v>255</v>
      </c>
      <c r="N126" s="146"/>
      <c r="O126" s="149" t="s">
        <v>325</v>
      </c>
    </row>
    <row r="127" spans="2:15" ht="12.75" x14ac:dyDescent="0.2">
      <c r="B127" s="65" t="s">
        <v>244</v>
      </c>
      <c r="C127" s="64" t="s">
        <v>319</v>
      </c>
      <c r="D127" s="146" t="s">
        <v>326</v>
      </c>
      <c r="E127" s="146" t="s">
        <v>188</v>
      </c>
      <c r="F127" s="146" t="s">
        <v>327</v>
      </c>
      <c r="G127" s="147">
        <v>89198</v>
      </c>
      <c r="H127" s="146" t="s">
        <v>319</v>
      </c>
      <c r="I127" s="147"/>
      <c r="J127" s="147"/>
      <c r="K127" s="147" t="s">
        <v>205</v>
      </c>
      <c r="L127" s="146" t="s">
        <v>328</v>
      </c>
      <c r="M127" s="145"/>
      <c r="N127" s="146" t="s">
        <v>329</v>
      </c>
      <c r="O127" s="68" t="s">
        <v>475</v>
      </c>
    </row>
  </sheetData>
  <autoFilter ref="A1:A88">
    <filterColumn colId="0">
      <filters>
        <filter val="x"/>
      </filters>
    </filterColumn>
  </autoFilter>
  <hyperlinks>
    <hyperlink ref="O79" r:id="rId1"/>
    <hyperlink ref="O37" r:id="rId2"/>
    <hyperlink ref="O8" r:id="rId3"/>
    <hyperlink ref="O70" r:id="rId4"/>
    <hyperlink ref="O64" r:id="rId5"/>
    <hyperlink ref="O50" r:id="rId6"/>
    <hyperlink ref="O53" r:id="rId7"/>
    <hyperlink ref="O61" r:id="rId8"/>
    <hyperlink ref="O71" r:id="rId9"/>
    <hyperlink ref="O49" r:id="rId10"/>
    <hyperlink ref="O84" r:id="rId11"/>
    <hyperlink ref="O62" r:id="rId12"/>
    <hyperlink ref="O76" r:id="rId13"/>
    <hyperlink ref="O59" r:id="rId14"/>
    <hyperlink ref="O54" r:id="rId15"/>
    <hyperlink ref="O82" r:id="rId16"/>
    <hyperlink ref="O5" r:id="rId17"/>
    <hyperlink ref="O6" r:id="rId18"/>
    <hyperlink ref="O4" r:id="rId19"/>
    <hyperlink ref="O46" r:id="rId20"/>
    <hyperlink ref="O29" r:id="rId21"/>
    <hyperlink ref="O73" r:id="rId22"/>
    <hyperlink ref="O74" r:id="rId23"/>
    <hyperlink ref="O65" r:id="rId24"/>
    <hyperlink ref="O47" r:id="rId25"/>
    <hyperlink ref="O86" r:id="rId26" display="markus@knomana.de"/>
    <hyperlink ref="O63" r:id="rId27"/>
    <hyperlink ref="O44" r:id="rId28" display="mailto:nieverletzt@web.de"/>
    <hyperlink ref="O69" r:id="rId29" display="mailto:uwemaerlaender@t-online.de"/>
    <hyperlink ref="O3" r:id="rId30"/>
    <hyperlink ref="O7" r:id="rId31" display="mailto:juergen.mitschele@btb-faustball.de"/>
    <hyperlink ref="O10" r:id="rId32"/>
    <hyperlink ref="O9" r:id="rId33" display="mailto:dominik.mondl@btb-faustball.de"/>
    <hyperlink ref="O67" r:id="rId34"/>
    <hyperlink ref="O81" r:id="rId35"/>
    <hyperlink ref="O41" r:id="rId36"/>
    <hyperlink ref="O60" r:id="rId37"/>
    <hyperlink ref="O14" r:id="rId38"/>
    <hyperlink ref="P43" r:id="rId39" display="mailto:Annkatrin.Aldinger@gmx.de"/>
    <hyperlink ref="O20" r:id="rId40"/>
    <hyperlink ref="V49" r:id="rId41"/>
    <hyperlink ref="V50" r:id="rId42" display="mailto:Fabian.Czekalla@gmail.com"/>
    <hyperlink ref="V52" r:id="rId43"/>
    <hyperlink ref="V53" r:id="rId44"/>
    <hyperlink ref="O66" r:id="rId45"/>
    <hyperlink ref="O78" r:id="rId46"/>
    <hyperlink ref="O22" r:id="rId47" display="mailto:t.kuebl@web.de"/>
    <hyperlink ref="O21" r:id="rId48"/>
    <hyperlink ref="O27" r:id="rId49"/>
    <hyperlink ref="O58" r:id="rId50"/>
    <hyperlink ref="O18" r:id="rId51"/>
    <hyperlink ref="O30" r:id="rId52"/>
    <hyperlink ref="O19" r:id="rId53"/>
    <hyperlink ref="O31" r:id="rId54" display="mailto:Fabian.Czekalla@gmail.com"/>
    <hyperlink ref="O33" r:id="rId55" display="mailto:nieverletzt@web.de"/>
    <hyperlink ref="O77" r:id="rId56"/>
    <hyperlink ref="O42" r:id="rId57"/>
    <hyperlink ref="O34" r:id="rId58"/>
    <hyperlink ref="O52" r:id="rId59" display="mailto:robin.dannecker@hotmail.de"/>
    <hyperlink ref="O32" r:id="rId60"/>
    <hyperlink ref="O35" r:id="rId61"/>
    <hyperlink ref="O48" r:id="rId62"/>
    <hyperlink ref="O45" r:id="rId63"/>
    <hyperlink ref="O15" r:id="rId64"/>
    <hyperlink ref="O36" r:id="rId65"/>
    <hyperlink ref="O51" r:id="rId66"/>
    <hyperlink ref="O40" r:id="rId67"/>
    <hyperlink ref="O25" r:id="rId68"/>
    <hyperlink ref="O39" r:id="rId69"/>
    <hyperlink ref="O89" r:id="rId70" display="mailto:Fabian.Czekalla@gmail.com"/>
    <hyperlink ref="O90" r:id="rId71"/>
    <hyperlink ref="O91" r:id="rId72" display="mailto:nieverletzt@web.de"/>
    <hyperlink ref="O92" r:id="rId73" display="mailto:t.kuebl@web.de"/>
    <hyperlink ref="O93" r:id="rId74"/>
    <hyperlink ref="O94" r:id="rId75"/>
    <hyperlink ref="O95" r:id="rId76"/>
    <hyperlink ref="O97" r:id="rId77"/>
    <hyperlink ref="O96" r:id="rId78"/>
    <hyperlink ref="O98" r:id="rId79"/>
    <hyperlink ref="O99" r:id="rId80"/>
    <hyperlink ref="O100" r:id="rId81"/>
    <hyperlink ref="O101" r:id="rId82"/>
    <hyperlink ref="O102" r:id="rId83"/>
    <hyperlink ref="O105" r:id="rId84"/>
    <hyperlink ref="O103" r:id="rId85"/>
    <hyperlink ref="O104" r:id="rId86"/>
    <hyperlink ref="O107" r:id="rId87"/>
    <hyperlink ref="O106" r:id="rId88"/>
    <hyperlink ref="O117" r:id="rId89"/>
    <hyperlink ref="O111" r:id="rId90"/>
    <hyperlink ref="O113" r:id="rId91"/>
    <hyperlink ref="O119" r:id="rId92"/>
    <hyperlink ref="O126" r:id="rId93"/>
    <hyperlink ref="O109" r:id="rId94"/>
    <hyperlink ref="O115" r:id="rId95"/>
    <hyperlink ref="O121" r:id="rId96" display="mailto:jugend@tvv-faustball.de"/>
    <hyperlink ref="O123" r:id="rId97"/>
    <hyperlink ref="O108" r:id="rId98"/>
    <hyperlink ref="O110" r:id="rId99"/>
    <hyperlink ref="O112" r:id="rId100"/>
    <hyperlink ref="O114" r:id="rId101"/>
    <hyperlink ref="O116" r:id="rId102"/>
    <hyperlink ref="O118" r:id="rId103"/>
    <hyperlink ref="O120" r:id="rId104"/>
    <hyperlink ref="O122" r:id="rId105"/>
    <hyperlink ref="O127" r:id="rId106" display="mailto:bayer.westerstetten@freenet.de"/>
    <hyperlink ref="O124" r:id="rId107"/>
    <hyperlink ref="O125" r:id="rId108"/>
  </hyperlinks>
  <printOptions gridLines="1"/>
  <pageMargins left="0.27559055118110237" right="0.19685039370078741" top="0.36" bottom="0.3" header="0.14000000000000001" footer="0.13"/>
  <pageSetup paperSize="9" scale="75" orientation="landscape" r:id="rId109"/>
  <headerFooter alignWithMargins="0">
    <oddHeader>&amp;C&amp;"Arial,Fett"&amp;14STB-Jugend-Adressenliste   -  &amp;A</oddHeader>
    <oddFooter>&amp;CErstellt von Olaf Niemann &amp;D&amp;RSeite &amp;P von &amp;N</oddFooter>
  </headerFooter>
  <legacyDrawing r:id="rId1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74"/>
  <sheetViews>
    <sheetView topLeftCell="A7" zoomScaleNormal="100" workbookViewId="0">
      <selection activeCell="J22" sqref="J22"/>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34" x14ac:dyDescent="0.2">
      <c r="D1" s="6"/>
      <c r="E1" s="13"/>
      <c r="F1" s="13"/>
      <c r="G1" s="13"/>
      <c r="H1" s="13"/>
      <c r="I1" s="13"/>
      <c r="J1" s="13"/>
      <c r="K1" s="13"/>
      <c r="L1" s="13"/>
      <c r="M1" s="13"/>
      <c r="N1"/>
      <c r="O1" s="6"/>
      <c r="P1" s="6" t="s">
        <v>67</v>
      </c>
      <c r="Q1" s="6"/>
      <c r="S1" s="6"/>
      <c r="T1" s="6" t="s">
        <v>94</v>
      </c>
      <c r="U1" s="6"/>
    </row>
    <row r="2" spans="1:34" s="13" customFormat="1" x14ac:dyDescent="0.2">
      <c r="A2" s="152" t="s">
        <v>110</v>
      </c>
      <c r="B2" s="107"/>
      <c r="C2" s="193" t="s">
        <v>331</v>
      </c>
      <c r="D2" s="78" t="str">
        <f>$S$19</f>
        <v/>
      </c>
      <c r="E2" s="244"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96</v>
      </c>
      <c r="Q2" s="11" t="str">
        <f>IF(O19="","",SUM($Q$19+$Q$23+$O$29+$O$31+$O$40+$Q$52+$Q$56+$O$62+$O$64+$O$73))</f>
        <v/>
      </c>
      <c r="R2" s="11"/>
      <c r="S2" s="11" t="str">
        <f>IF(O19="","",SUM(V19+V23+W29+W31+W40+V52+V56+W62+W64+W73))</f>
        <v/>
      </c>
      <c r="T2" s="11" t="s">
        <v>96</v>
      </c>
      <c r="U2" s="11" t="str">
        <f>IF(O19="","",SUM(W19+W23+V29+V31+V40+W52+W56+V62+V64+V73))</f>
        <v/>
      </c>
      <c r="V2" s="6"/>
      <c r="W2" s="6"/>
    </row>
    <row r="3" spans="1:34" s="13" customFormat="1" x14ac:dyDescent="0.2">
      <c r="A3" s="152" t="s">
        <v>109</v>
      </c>
      <c r="B3" s="107"/>
      <c r="C3" s="193" t="s">
        <v>332</v>
      </c>
      <c r="D3" s="78" t="str">
        <f>$U$19</f>
        <v/>
      </c>
      <c r="E3" s="244"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96</v>
      </c>
      <c r="Q3" s="11" t="str">
        <f>IF(O19="","",SUM($O$19+$Q$25+$Q$28+$Q$34+$O$37+$O$52+$Q$58+$Q$61+$Q$67+$O$70))</f>
        <v/>
      </c>
      <c r="R3" s="11"/>
      <c r="S3" s="11" t="str">
        <f>IF(O19="","",SUM(W19+V25+V28+V34+W37+W52+V58+V61+V67+W70))</f>
        <v/>
      </c>
      <c r="T3" s="11" t="s">
        <v>96</v>
      </c>
      <c r="U3" s="11" t="str">
        <f>IF(O19="","",SUM(V19+W25+W28+W34+V37+V52+W58+W61+W67+V70))</f>
        <v/>
      </c>
      <c r="V3" s="6"/>
      <c r="W3" s="6"/>
    </row>
    <row r="4" spans="1:34" s="13" customFormat="1" x14ac:dyDescent="0.2">
      <c r="A4" s="152"/>
      <c r="B4" s="107"/>
      <c r="C4" s="190" t="s">
        <v>340</v>
      </c>
      <c r="D4" s="78" t="str">
        <f>$S$20</f>
        <v/>
      </c>
      <c r="E4" s="244"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96</v>
      </c>
      <c r="Q4" s="11" t="str">
        <f>IF(O19="","",SUM($Q$20+$O$23+$O$28+$Q$32+$O$38+$Q$53+$O$56+$O$61+$Q$65+$O$71))</f>
        <v/>
      </c>
      <c r="R4" s="6"/>
      <c r="S4" s="11" t="str">
        <f>IF(O19="","",SUM(V20+W23+W28+V32+W38+V53+W56+W61+V65+W71))</f>
        <v/>
      </c>
      <c r="T4" s="11" t="s">
        <v>96</v>
      </c>
      <c r="U4" s="11" t="str">
        <f>IF(O19="","",SUM(W20+V23+V28+W32+V38+W53+V56+V61+W65+V71))</f>
        <v/>
      </c>
      <c r="V4" s="6"/>
      <c r="W4" s="6"/>
    </row>
    <row r="5" spans="1:34" s="13" customFormat="1" x14ac:dyDescent="0.2">
      <c r="A5" s="152"/>
      <c r="B5" s="107"/>
      <c r="C5" s="193" t="s">
        <v>788</v>
      </c>
      <c r="D5" s="78" t="str">
        <f>$U$20</f>
        <v/>
      </c>
      <c r="E5" s="244"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96</v>
      </c>
      <c r="Q5" s="11" t="str">
        <f>IF(O19="","",SUM($O$20+$O$26+$Q$29+$Q$35+$Q$37+$O$53+$O$59+$Q$62+$Q$68+$Q$70))</f>
        <v/>
      </c>
      <c r="R5" s="6"/>
      <c r="S5" s="11" t="str">
        <f>IF(O19="","",SUM(W20+W26+V29+V35+V37+W53+W59+V62+V68+V70))</f>
        <v/>
      </c>
      <c r="T5" s="11" t="s">
        <v>96</v>
      </c>
      <c r="U5" s="11" t="str">
        <f>IF(O19="","",SUM(V20+V26+W29+W35+W37+V53+V59+W62+W68+W70))</f>
        <v/>
      </c>
      <c r="V5" s="6"/>
      <c r="W5" s="6"/>
    </row>
    <row r="6" spans="1:34" s="13" customFormat="1" x14ac:dyDescent="0.2">
      <c r="A6" s="152"/>
      <c r="B6" s="107"/>
      <c r="C6" s="193" t="s">
        <v>789</v>
      </c>
      <c r="D6" s="78" t="str">
        <f>$S$22</f>
        <v/>
      </c>
      <c r="E6" s="244"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96</v>
      </c>
      <c r="Q6" s="11" t="str">
        <f>IF(O19="","",SUM($Q$22+$O$25+$Q$31+$O$35+$Q$38+$Q$55+$O$58+$Q$64+$O$68+$Q$71))</f>
        <v/>
      </c>
      <c r="R6" s="6"/>
      <c r="S6" s="11" t="str">
        <f>IF(O19="","",SUM(V22+W25+V31+W35+V38+V55+W58+V64+W68+V71))</f>
        <v/>
      </c>
      <c r="T6" s="11" t="s">
        <v>96</v>
      </c>
      <c r="U6" s="11" t="str">
        <f>IF(O19="","",SUM(W22+V25+W31+V35+W38+W55+V58+W64+V68+W71))</f>
        <v/>
      </c>
      <c r="V6" s="6"/>
      <c r="W6" s="6"/>
    </row>
    <row r="7" spans="1:34" s="13" customFormat="1" x14ac:dyDescent="0.2">
      <c r="A7" s="152"/>
      <c r="B7" s="107"/>
      <c r="C7" s="193" t="s">
        <v>790</v>
      </c>
      <c r="D7" s="78" t="str">
        <f>$U$22</f>
        <v/>
      </c>
      <c r="E7" s="244"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96</v>
      </c>
      <c r="Q7" s="11" t="str">
        <f>IF(O19="","",SUM($O$22+$Q$26+$O$32+$O$34+$Q$40+$O$55+$Q$59+$O$65+$O$67+$Q$73))</f>
        <v/>
      </c>
      <c r="R7" s="6"/>
      <c r="S7" s="11" t="str">
        <f>IF(O19="","",SUM(W22+V26+W32+W34+V40+W55+V59+W65+W67+V73))</f>
        <v/>
      </c>
      <c r="T7" s="11" t="s">
        <v>96</v>
      </c>
      <c r="U7" s="11" t="str">
        <f>IF(O19="","",SUM(V22+W26+V32+V34+W40+V55+W59+V65+V67+W73))</f>
        <v/>
      </c>
      <c r="V7" s="6"/>
      <c r="W7" s="6"/>
    </row>
    <row r="8" spans="1:34"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34" s="13" customFormat="1" x14ac:dyDescent="0.2">
      <c r="A9" s="152" t="s">
        <v>840</v>
      </c>
      <c r="B9" s="107"/>
      <c r="C9" s="245" t="s">
        <v>843</v>
      </c>
      <c r="D9" s="6"/>
      <c r="V9" s="6"/>
      <c r="W9" s="6"/>
    </row>
    <row r="10" spans="1:34" s="13" customFormat="1" x14ac:dyDescent="0.2">
      <c r="A10" s="152" t="s">
        <v>841</v>
      </c>
      <c r="B10" s="107"/>
      <c r="C10" s="246" t="s">
        <v>839</v>
      </c>
      <c r="D10" s="6"/>
      <c r="E10" s="247"/>
      <c r="F10" s="247"/>
      <c r="G10" s="247"/>
      <c r="H10" s="247"/>
      <c r="I10" s="247"/>
      <c r="J10" s="247"/>
      <c r="K10" s="247"/>
      <c r="L10" s="247"/>
      <c r="M10" s="247"/>
      <c r="O10" s="6"/>
      <c r="P10" s="6"/>
      <c r="Q10" s="6"/>
      <c r="R10" s="6"/>
      <c r="S10" s="6"/>
      <c r="T10" s="6"/>
      <c r="U10" s="6"/>
      <c r="V10" s="6"/>
      <c r="W10" s="6"/>
      <c r="AA10" s="109"/>
      <c r="AB10" s="109"/>
    </row>
    <row r="11" spans="1:34" s="13" customFormat="1" x14ac:dyDescent="0.2">
      <c r="A11" s="152" t="s">
        <v>842</v>
      </c>
      <c r="B11" s="107"/>
      <c r="C11" s="13" t="s">
        <v>36</v>
      </c>
      <c r="D11" s="6"/>
      <c r="O11" s="6"/>
      <c r="P11" s="6"/>
      <c r="Q11" s="6"/>
      <c r="R11" s="6"/>
      <c r="S11" s="6"/>
      <c r="T11" s="6"/>
      <c r="U11" s="6"/>
      <c r="V11" s="6"/>
      <c r="W11" s="6"/>
      <c r="AC11" s="110"/>
      <c r="AD11" s="110"/>
      <c r="AE11" s="110"/>
      <c r="AF11" s="110"/>
      <c r="AG11" s="110"/>
      <c r="AH11" s="110"/>
    </row>
    <row r="12" spans="1:34" s="13" customFormat="1" x14ac:dyDescent="0.2">
      <c r="A12" s="152" t="s">
        <v>86</v>
      </c>
      <c r="B12" s="107"/>
      <c r="C12" s="13" t="s">
        <v>831</v>
      </c>
      <c r="D12" s="6"/>
      <c r="O12" s="6"/>
      <c r="P12" s="6"/>
      <c r="Q12" s="6"/>
      <c r="R12" s="6"/>
      <c r="S12" s="6"/>
      <c r="T12" s="6"/>
      <c r="U12" s="6"/>
      <c r="V12" s="6"/>
      <c r="W12" s="6"/>
    </row>
    <row r="13" spans="1:34" s="13" customFormat="1" x14ac:dyDescent="0.2">
      <c r="A13" s="152" t="s">
        <v>827</v>
      </c>
      <c r="B13" s="107"/>
      <c r="C13" s="137" t="s">
        <v>994</v>
      </c>
      <c r="D13" s="6"/>
      <c r="O13" s="6"/>
      <c r="P13" s="6"/>
      <c r="Q13" s="6"/>
      <c r="R13" s="6"/>
      <c r="S13" s="6"/>
      <c r="T13" s="6"/>
      <c r="U13" s="6"/>
      <c r="V13" s="6"/>
      <c r="W13" s="6"/>
    </row>
    <row r="14" spans="1:34" s="13" customFormat="1" x14ac:dyDescent="0.2">
      <c r="A14" s="152" t="s">
        <v>828</v>
      </c>
      <c r="B14" s="107"/>
      <c r="D14" s="6"/>
      <c r="O14" s="6"/>
      <c r="P14" s="6"/>
      <c r="Q14" s="6"/>
      <c r="R14" s="6"/>
      <c r="S14" s="6"/>
      <c r="T14" s="6"/>
      <c r="U14" s="6"/>
      <c r="V14" s="6"/>
      <c r="W14" s="6"/>
    </row>
    <row r="15" spans="1:34" s="13" customFormat="1" x14ac:dyDescent="0.2">
      <c r="A15" s="152" t="s">
        <v>87</v>
      </c>
      <c r="B15" s="107"/>
      <c r="C15" s="13" t="s">
        <v>97</v>
      </c>
      <c r="D15" s="6"/>
      <c r="O15" s="6"/>
      <c r="P15" s="6"/>
      <c r="Q15" s="6"/>
      <c r="R15" s="6"/>
      <c r="S15" s="6"/>
      <c r="T15" s="6"/>
      <c r="U15" s="6"/>
      <c r="V15" s="6"/>
      <c r="W15" s="6"/>
    </row>
    <row r="16" spans="1:34"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10 Uhr</v>
      </c>
      <c r="B19" s="44">
        <v>1</v>
      </c>
      <c r="C19" s="2" t="str">
        <f>T(C2)</f>
        <v>TV Unterhaugstett 1</v>
      </c>
      <c r="D19" s="249" t="s">
        <v>829</v>
      </c>
      <c r="E19" s="2" t="str">
        <f>T(C3)</f>
        <v>TV Unterhaugstett 2</v>
      </c>
      <c r="F19" s="2"/>
      <c r="G19" s="2"/>
      <c r="H19" s="2"/>
      <c r="I19" s="2"/>
      <c r="J19" s="2"/>
      <c r="K19" s="2"/>
      <c r="L19" s="2"/>
      <c r="M19" s="2"/>
      <c r="N19" s="2" t="str">
        <f>T(C6)</f>
        <v>TSV Dennach 1</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TV Unterhaugstett 3</v>
      </c>
      <c r="D20" s="249" t="s">
        <v>829</v>
      </c>
      <c r="E20" s="2" t="str">
        <f>T(C5)</f>
        <v>TV Unterhaugstett 4</v>
      </c>
      <c r="F20" s="2"/>
      <c r="G20" s="2"/>
      <c r="H20" s="2"/>
      <c r="I20" s="2"/>
      <c r="J20" s="2"/>
      <c r="K20" s="2"/>
      <c r="L20" s="2"/>
      <c r="M20" s="2"/>
      <c r="N20" s="2" t="str">
        <f>T(C7)</f>
        <v>TSV Dennach 2</v>
      </c>
      <c r="O20" s="11"/>
      <c r="P20" s="5" t="s">
        <v>96</v>
      </c>
      <c r="Q20" s="11"/>
      <c r="R20" s="5"/>
      <c r="S20" s="1" t="str">
        <f>IF(O20="","",IF(O20=Q20,"1",IF(O20&gt;Q20,"2","0")))</f>
        <v/>
      </c>
      <c r="T20" s="11" t="s">
        <v>96</v>
      </c>
      <c r="U20" s="1" t="str">
        <f>IF(O20="","",IF(Q20=O20,"1",IF(Q20&gt;O20,"2","0")))</f>
        <v/>
      </c>
      <c r="V20" s="11" t="str">
        <f t="shared" ref="V20:V73" si="0">IF(S20="","0",S20)</f>
        <v>0</v>
      </c>
      <c r="W20" s="11" t="str">
        <f t="shared" ref="W20:W73"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TSV Dennach 1</v>
      </c>
      <c r="D22" s="249" t="s">
        <v>829</v>
      </c>
      <c r="E22" s="2" t="str">
        <f>T(C7)</f>
        <v>TSV Dennach 2</v>
      </c>
      <c r="F22" s="2"/>
      <c r="G22" s="2"/>
      <c r="H22" s="2"/>
      <c r="I22" s="2"/>
      <c r="J22" s="2"/>
      <c r="K22" s="2"/>
      <c r="L22" s="2"/>
      <c r="M22" s="2"/>
      <c r="N22" s="2" t="str">
        <f>T(C3)</f>
        <v>TV Unterhaugstett 2</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TV Unterhaugstett 1</v>
      </c>
      <c r="D23" s="249" t="s">
        <v>829</v>
      </c>
      <c r="E23" s="2" t="str">
        <f>T(C4)</f>
        <v>TV Unterhaugstett 3</v>
      </c>
      <c r="F23" s="7"/>
      <c r="G23" s="7"/>
      <c r="H23" s="7"/>
      <c r="I23" s="7"/>
      <c r="J23" s="7"/>
      <c r="K23" s="7"/>
      <c r="L23" s="7"/>
      <c r="M23" s="7"/>
      <c r="N23" s="2" t="str">
        <f>T(C5)</f>
        <v>TV Unterhaugstett 4</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TV Unterhaugstett 2</v>
      </c>
      <c r="D25" s="249" t="s">
        <v>829</v>
      </c>
      <c r="E25" s="2" t="str">
        <f>T(C6)</f>
        <v>TSV Dennach 1</v>
      </c>
      <c r="F25" s="7"/>
      <c r="G25" s="7"/>
      <c r="H25" s="7"/>
      <c r="I25" s="7"/>
      <c r="J25" s="7"/>
      <c r="K25" s="7"/>
      <c r="L25" s="7"/>
      <c r="M25" s="7"/>
      <c r="N25" s="2" t="str">
        <f>T(C2)</f>
        <v>TV Unterhaugstett 1</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TSV Dennach 2</v>
      </c>
      <c r="D26" s="249" t="s">
        <v>829</v>
      </c>
      <c r="E26" s="2" t="str">
        <f>T(C5)</f>
        <v>TV Unterhaugstett 4</v>
      </c>
      <c r="F26" s="2"/>
      <c r="G26" s="2"/>
      <c r="H26" s="2"/>
      <c r="I26" s="2"/>
      <c r="J26" s="2"/>
      <c r="K26" s="2"/>
      <c r="L26" s="2"/>
      <c r="M26" s="2"/>
      <c r="N26" s="2" t="str">
        <f>T(C4)</f>
        <v>TV Unterhaugstett 3</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TV Unterhaugstett 2</v>
      </c>
      <c r="D28" s="249" t="s">
        <v>829</v>
      </c>
      <c r="E28" s="2" t="str">
        <f>T(C4)</f>
        <v>TV Unterhaugstett 3</v>
      </c>
      <c r="F28" s="2"/>
      <c r="G28" s="2"/>
      <c r="H28" s="2"/>
      <c r="I28" s="2"/>
      <c r="J28" s="2"/>
      <c r="K28" s="2"/>
      <c r="L28" s="2"/>
      <c r="M28" s="2"/>
      <c r="N28" s="2" t="str">
        <f>T(C6)</f>
        <v>TSV Dennach 1</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TV Unterhaugstett 4</v>
      </c>
      <c r="D29" s="249" t="s">
        <v>829</v>
      </c>
      <c r="E29" s="2" t="str">
        <f>T(C2)</f>
        <v>TV Unterhaugstett 1</v>
      </c>
      <c r="F29" s="2"/>
      <c r="G29" s="2"/>
      <c r="H29" s="2"/>
      <c r="I29" s="2"/>
      <c r="J29" s="2"/>
      <c r="K29" s="2"/>
      <c r="L29" s="2"/>
      <c r="M29" s="2"/>
      <c r="N29" s="2" t="str">
        <f>T(C7)</f>
        <v>TSV Dennach 2</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TSV Dennach 1</v>
      </c>
      <c r="D31" s="249" t="s">
        <v>829</v>
      </c>
      <c r="E31" s="2" t="str">
        <f>T(C2)</f>
        <v>TV Unterhaugstett 1</v>
      </c>
      <c r="F31" s="2"/>
      <c r="G31" s="2"/>
      <c r="H31" s="2"/>
      <c r="I31" s="2"/>
      <c r="J31" s="2"/>
      <c r="K31" s="2"/>
      <c r="L31" s="2"/>
      <c r="M31" s="2"/>
      <c r="N31" s="2" t="str">
        <f>T(C3)</f>
        <v>TV Unterhaugstett 2</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TV Unterhaugstett 3</v>
      </c>
      <c r="D32" s="249" t="s">
        <v>829</v>
      </c>
      <c r="E32" s="2" t="str">
        <f>T(C7)</f>
        <v>TSV Dennach 2</v>
      </c>
      <c r="F32" s="2"/>
      <c r="G32" s="2"/>
      <c r="H32" s="2"/>
      <c r="I32" s="2"/>
      <c r="J32" s="2"/>
      <c r="K32" s="2"/>
      <c r="L32" s="2"/>
      <c r="M32" s="2"/>
      <c r="N32" s="2" t="str">
        <f>T(C5)</f>
        <v>TV Unterhaugstett 4</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TV Unterhaugstett 2</v>
      </c>
      <c r="D34" s="249" t="s">
        <v>829</v>
      </c>
      <c r="E34" s="2" t="str">
        <f>T(C7)</f>
        <v>TSV Dennach 2</v>
      </c>
      <c r="F34" s="7"/>
      <c r="G34" s="7"/>
      <c r="H34" s="7"/>
      <c r="I34" s="7"/>
      <c r="J34" s="7"/>
      <c r="K34" s="7"/>
      <c r="L34" s="7"/>
      <c r="M34" s="7"/>
      <c r="N34" s="2" t="str">
        <f>T(C2)</f>
        <v>TV Unterhaugstett 1</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TV Unterhaugstett 4</v>
      </c>
      <c r="D35" s="249" t="s">
        <v>829</v>
      </c>
      <c r="E35" s="2" t="str">
        <f>T(C6)</f>
        <v>TSV Dennach 1</v>
      </c>
      <c r="F35" s="7"/>
      <c r="G35" s="7"/>
      <c r="H35" s="7"/>
      <c r="I35" s="7"/>
      <c r="J35" s="7"/>
      <c r="K35" s="7"/>
      <c r="L35" s="7"/>
      <c r="M35" s="7"/>
      <c r="N35" s="2" t="str">
        <f>T(C4)</f>
        <v>TV Unterhaugstett 3</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TV Unterhaugstett 4</v>
      </c>
      <c r="D37" s="249" t="s">
        <v>829</v>
      </c>
      <c r="E37" s="2" t="str">
        <f>T(C3)</f>
        <v>TV Unterhaugstett 2</v>
      </c>
      <c r="F37" s="7"/>
      <c r="G37" s="7"/>
      <c r="H37" s="7"/>
      <c r="I37" s="7"/>
      <c r="J37" s="7"/>
      <c r="K37" s="7"/>
      <c r="L37" s="7"/>
      <c r="M37" s="7"/>
      <c r="N37" s="2" t="str">
        <f>T(C2)</f>
        <v>TV Unterhaugstett 1</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TSV Dennach 1</v>
      </c>
      <c r="D38" s="249" t="s">
        <v>829</v>
      </c>
      <c r="E38" s="2" t="str">
        <f>T(C4)</f>
        <v>TV Unterhaugstett 3</v>
      </c>
      <c r="F38" s="7"/>
      <c r="G38" s="7"/>
      <c r="H38" s="7"/>
      <c r="I38" s="7"/>
      <c r="J38" s="7"/>
      <c r="K38" s="7"/>
      <c r="L38" s="7"/>
      <c r="M38" s="7"/>
      <c r="N38" s="2" t="str">
        <f>T(C7)</f>
        <v>TSV Dennach 2</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TSV Dennach 2</v>
      </c>
      <c r="D40" s="249" t="s">
        <v>829</v>
      </c>
      <c r="E40" s="2" t="str">
        <f>T(C2)</f>
        <v>TV Unterhaugstett 1</v>
      </c>
      <c r="F40" s="7"/>
      <c r="G40" s="7"/>
      <c r="H40" s="7"/>
      <c r="I40" s="7"/>
      <c r="J40" s="7"/>
      <c r="K40" s="7"/>
      <c r="L40" s="7"/>
      <c r="M40" s="7"/>
      <c r="N40" s="2" t="str">
        <f>T(C3)</f>
        <v>TV Unterhaugstett 2</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52" t="s">
        <v>83</v>
      </c>
      <c r="B42" s="107"/>
      <c r="C42" s="245" t="s">
        <v>991</v>
      </c>
      <c r="D42" s="248"/>
      <c r="O42" s="6"/>
      <c r="P42" s="6"/>
      <c r="Q42" s="6"/>
      <c r="R42" s="6"/>
      <c r="S42" s="6"/>
      <c r="T42" s="6"/>
      <c r="U42" s="6"/>
      <c r="V42" s="11" t="str">
        <f t="shared" si="0"/>
        <v>0</v>
      </c>
      <c r="W42" s="11" t="str">
        <f t="shared" si="1"/>
        <v>0</v>
      </c>
    </row>
    <row r="43" spans="1:23" s="13" customFormat="1" x14ac:dyDescent="0.2">
      <c r="A43" s="152" t="s">
        <v>84</v>
      </c>
      <c r="B43" s="107"/>
      <c r="C43" s="137" t="s">
        <v>992</v>
      </c>
      <c r="D43" s="248"/>
      <c r="E43" s="247"/>
      <c r="F43" s="247"/>
      <c r="G43" s="247"/>
      <c r="H43" s="247"/>
      <c r="I43" s="247"/>
      <c r="J43" s="247"/>
      <c r="K43" s="247"/>
      <c r="L43" s="247"/>
      <c r="M43" s="247"/>
      <c r="O43" s="6"/>
      <c r="P43" s="6"/>
      <c r="Q43" s="6"/>
      <c r="R43" s="6"/>
      <c r="S43" s="6"/>
      <c r="T43" s="6"/>
      <c r="U43" s="6"/>
      <c r="V43" s="11" t="str">
        <f t="shared" si="0"/>
        <v>0</v>
      </c>
      <c r="W43" s="11" t="str">
        <f t="shared" si="1"/>
        <v>0</v>
      </c>
    </row>
    <row r="44" spans="1:23" s="13" customFormat="1" x14ac:dyDescent="0.2">
      <c r="A44" s="152" t="s">
        <v>85</v>
      </c>
      <c r="B44" s="107"/>
      <c r="C44" s="13" t="s">
        <v>36</v>
      </c>
      <c r="D44" s="248"/>
      <c r="O44" s="6"/>
      <c r="P44" s="6"/>
      <c r="Q44" s="6"/>
      <c r="R44" s="6"/>
      <c r="S44" s="6"/>
      <c r="T44" s="6"/>
      <c r="U44" s="6"/>
      <c r="V44" s="11" t="str">
        <f t="shared" si="0"/>
        <v>0</v>
      </c>
      <c r="W44" s="11" t="str">
        <f t="shared" si="1"/>
        <v>0</v>
      </c>
    </row>
    <row r="45" spans="1:23" s="13" customFormat="1" x14ac:dyDescent="0.2">
      <c r="A45" s="152" t="s">
        <v>86</v>
      </c>
      <c r="B45" s="107"/>
      <c r="C45" s="13" t="s">
        <v>831</v>
      </c>
      <c r="D45" s="248"/>
      <c r="O45" s="6"/>
      <c r="P45" s="6"/>
      <c r="Q45" s="6"/>
      <c r="R45" s="6"/>
      <c r="S45" s="6"/>
      <c r="T45" s="6"/>
      <c r="U45" s="6"/>
      <c r="V45" s="11" t="str">
        <f t="shared" si="0"/>
        <v>0</v>
      </c>
      <c r="W45" s="11" t="str">
        <f t="shared" si="1"/>
        <v>0</v>
      </c>
    </row>
    <row r="46" spans="1:23" s="13" customFormat="1" x14ac:dyDescent="0.2">
      <c r="A46" s="152" t="s">
        <v>827</v>
      </c>
      <c r="B46" s="107"/>
      <c r="C46" s="137" t="s">
        <v>993</v>
      </c>
      <c r="D46" s="248"/>
      <c r="O46" s="6"/>
      <c r="P46" s="6"/>
      <c r="Q46" s="6"/>
      <c r="R46" s="6"/>
      <c r="S46" s="6"/>
      <c r="T46" s="6"/>
      <c r="U46" s="6"/>
      <c r="V46" s="11" t="str">
        <f t="shared" si="0"/>
        <v>0</v>
      </c>
      <c r="W46" s="11" t="str">
        <f t="shared" si="1"/>
        <v>0</v>
      </c>
    </row>
    <row r="47" spans="1:23" s="13" customFormat="1" x14ac:dyDescent="0.2">
      <c r="A47" s="152" t="s">
        <v>828</v>
      </c>
      <c r="B47" s="107"/>
      <c r="D47" s="248"/>
      <c r="O47" s="6"/>
      <c r="P47" s="6"/>
      <c r="Q47" s="6"/>
      <c r="R47" s="6"/>
      <c r="S47" s="6"/>
      <c r="T47" s="6"/>
      <c r="U47" s="6"/>
      <c r="V47" s="11" t="str">
        <f t="shared" si="0"/>
        <v>0</v>
      </c>
      <c r="W47" s="11" t="str">
        <f t="shared" si="1"/>
        <v>0</v>
      </c>
    </row>
    <row r="48" spans="1:23" s="13" customFormat="1" x14ac:dyDescent="0.2">
      <c r="A48" s="152" t="s">
        <v>87</v>
      </c>
      <c r="B48" s="107"/>
      <c r="D48" s="248"/>
      <c r="O48" s="6"/>
      <c r="P48" s="6"/>
      <c r="Q48" s="6"/>
      <c r="R48" s="6"/>
      <c r="S48" s="6"/>
      <c r="T48" s="6"/>
      <c r="U48" s="6"/>
      <c r="V48" s="6"/>
      <c r="W48" s="6"/>
    </row>
    <row r="49" spans="1:23" s="13" customFormat="1" x14ac:dyDescent="0.2">
      <c r="A49" s="152"/>
      <c r="B49" s="107"/>
      <c r="D49" s="248"/>
      <c r="O49" s="6"/>
      <c r="P49" s="6"/>
      <c r="Q49" s="6"/>
      <c r="R49" s="6"/>
      <c r="S49" s="6"/>
      <c r="T49" s="6"/>
      <c r="U49" s="6"/>
      <c r="V49" s="11" t="str">
        <f t="shared" si="0"/>
        <v>0</v>
      </c>
      <c r="W49" s="11" t="str">
        <f t="shared" si="1"/>
        <v>0</v>
      </c>
    </row>
    <row r="50" spans="1:23" s="4" customFormat="1" x14ac:dyDescent="0.2">
      <c r="A50" s="243" t="s">
        <v>88</v>
      </c>
      <c r="B50" s="41" t="s">
        <v>89</v>
      </c>
      <c r="C50" s="6" t="s">
        <v>90</v>
      </c>
      <c r="D50" s="248"/>
      <c r="E50" s="13" t="s">
        <v>91</v>
      </c>
      <c r="F50" s="6"/>
      <c r="G50" s="6"/>
      <c r="H50" s="6"/>
      <c r="I50" s="6"/>
      <c r="J50" s="6"/>
      <c r="K50" s="6"/>
      <c r="L50" s="6"/>
      <c r="M50" s="6"/>
      <c r="N50" s="6" t="s">
        <v>92</v>
      </c>
      <c r="O50"/>
      <c r="P50" s="6" t="s">
        <v>93</v>
      </c>
      <c r="Q50" s="6"/>
      <c r="R50" s="6"/>
      <c r="S50" s="6"/>
      <c r="T50" s="6" t="s">
        <v>94</v>
      </c>
      <c r="U50" s="6"/>
      <c r="V50" s="11" t="str">
        <f t="shared" si="0"/>
        <v>0</v>
      </c>
      <c r="W50" s="11" t="str">
        <f t="shared" si="1"/>
        <v>0</v>
      </c>
    </row>
    <row r="51" spans="1:23" s="4" customFormat="1" x14ac:dyDescent="0.2">
      <c r="A51" s="243"/>
      <c r="B51" s="41"/>
      <c r="C51" s="6"/>
      <c r="D51" s="248"/>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243" t="str">
        <f>T($C$44)</f>
        <v>10 Uhr</v>
      </c>
      <c r="B52" s="44">
        <v>1</v>
      </c>
      <c r="C52" s="2" t="str">
        <f>T(C2)</f>
        <v>TV Unterhaugstett 1</v>
      </c>
      <c r="D52" s="249" t="s">
        <v>829</v>
      </c>
      <c r="E52" s="2" t="str">
        <f>T(C3)</f>
        <v>TV Unterhaugstett 2</v>
      </c>
      <c r="F52" s="2"/>
      <c r="G52" s="2"/>
      <c r="H52" s="2"/>
      <c r="I52" s="2"/>
      <c r="J52" s="2"/>
      <c r="K52" s="2"/>
      <c r="L52" s="2"/>
      <c r="M52" s="2"/>
      <c r="N52" s="2" t="str">
        <f>T(C6)</f>
        <v>TSV Dennach 1</v>
      </c>
      <c r="O52" s="11"/>
      <c r="P52" s="5" t="s">
        <v>96</v>
      </c>
      <c r="Q52" s="11"/>
      <c r="R52" s="5"/>
      <c r="S52" s="1" t="str">
        <f>IF(O52="","",IF(O52=Q52,"1",IF(O52&gt;Q52,"2","0")))</f>
        <v/>
      </c>
      <c r="T52" s="11" t="s">
        <v>96</v>
      </c>
      <c r="U52" s="1" t="str">
        <f>IF(Q52="","",IF(Q52=O52,"1",IF(Q52&gt;O52,"2","0")))</f>
        <v/>
      </c>
      <c r="V52" s="11" t="str">
        <f t="shared" si="0"/>
        <v>0</v>
      </c>
      <c r="W52" s="11" t="str">
        <f t="shared" si="1"/>
        <v>0</v>
      </c>
    </row>
    <row r="53" spans="1:23" s="3" customFormat="1" x14ac:dyDescent="0.2">
      <c r="A53" s="243"/>
      <c r="B53" s="11">
        <v>2</v>
      </c>
      <c r="C53" s="2" t="str">
        <f>T(C4)</f>
        <v>TV Unterhaugstett 3</v>
      </c>
      <c r="D53" s="249" t="s">
        <v>829</v>
      </c>
      <c r="E53" s="2" t="str">
        <f>T(C5)</f>
        <v>TV Unterhaugstett 4</v>
      </c>
      <c r="F53" s="2"/>
      <c r="G53" s="2"/>
      <c r="H53" s="2"/>
      <c r="I53" s="2"/>
      <c r="J53" s="2"/>
      <c r="K53" s="2"/>
      <c r="L53" s="2"/>
      <c r="M53" s="2"/>
      <c r="N53" s="2" t="str">
        <f>T(C7)</f>
        <v>TSV Dennach 2</v>
      </c>
      <c r="O53" s="11"/>
      <c r="P53" s="5" t="s">
        <v>96</v>
      </c>
      <c r="Q53" s="11"/>
      <c r="R53" s="5"/>
      <c r="S53" s="1" t="str">
        <f>IF(O53="","",IF(O53=Q53,"1",IF(O53&gt;Q53,"2","0")))</f>
        <v/>
      </c>
      <c r="T53" s="11" t="s">
        <v>96</v>
      </c>
      <c r="U53" s="1" t="str">
        <f>IF(Q53="","",IF(Q53=O53,"1",IF(Q53&gt;O53,"2","0")))</f>
        <v/>
      </c>
      <c r="V53" s="11" t="str">
        <f t="shared" si="0"/>
        <v>0</v>
      </c>
      <c r="W53" s="11" t="str">
        <f t="shared" si="1"/>
        <v>0</v>
      </c>
    </row>
    <row r="54" spans="1:23" s="3" customFormat="1" x14ac:dyDescent="0.2">
      <c r="A54" s="243"/>
      <c r="B54" s="11"/>
      <c r="C54" s="2"/>
      <c r="D54" s="249"/>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243"/>
      <c r="B55" s="44">
        <v>1</v>
      </c>
      <c r="C55" s="2" t="str">
        <f>T(C6)</f>
        <v>TSV Dennach 1</v>
      </c>
      <c r="D55" s="249" t="s">
        <v>829</v>
      </c>
      <c r="E55" s="2" t="str">
        <f>T(C7)</f>
        <v>TSV Dennach 2</v>
      </c>
      <c r="F55" s="2"/>
      <c r="G55" s="2"/>
      <c r="H55" s="2"/>
      <c r="I55" s="2"/>
      <c r="J55" s="2"/>
      <c r="K55" s="2"/>
      <c r="L55" s="2"/>
      <c r="M55" s="2"/>
      <c r="N55" s="2" t="str">
        <f>T(C3)</f>
        <v>TV Unterhaugstett 2</v>
      </c>
      <c r="O55" s="11"/>
      <c r="P55" s="5" t="s">
        <v>96</v>
      </c>
      <c r="Q55" s="11"/>
      <c r="R55" s="5"/>
      <c r="S55" s="1" t="str">
        <f>IF(O55="","",IF(O55=Q55,"1",IF(O55&gt;Q55,"2","0")))</f>
        <v/>
      </c>
      <c r="T55" s="11" t="s">
        <v>96</v>
      </c>
      <c r="U55" s="1" t="str">
        <f>IF(Q55="","",IF(Q55=O55,"1",IF(Q55&gt;O55,"2","0")))</f>
        <v/>
      </c>
      <c r="V55" s="11" t="str">
        <f t="shared" si="0"/>
        <v>0</v>
      </c>
      <c r="W55" s="11" t="str">
        <f t="shared" si="1"/>
        <v>0</v>
      </c>
    </row>
    <row r="56" spans="1:23" s="3" customFormat="1" x14ac:dyDescent="0.2">
      <c r="A56"/>
      <c r="B56" s="44">
        <v>2</v>
      </c>
      <c r="C56" s="2" t="str">
        <f>T(C2)</f>
        <v>TV Unterhaugstett 1</v>
      </c>
      <c r="D56" s="249" t="s">
        <v>829</v>
      </c>
      <c r="E56" s="2" t="str">
        <f>T(C4)</f>
        <v>TV Unterhaugstett 3</v>
      </c>
      <c r="F56" s="7"/>
      <c r="G56" s="7"/>
      <c r="H56" s="7"/>
      <c r="I56" s="7"/>
      <c r="J56" s="7"/>
      <c r="K56" s="7"/>
      <c r="L56" s="7"/>
      <c r="M56" s="7"/>
      <c r="N56" s="2" t="str">
        <f>T(C5)</f>
        <v>TV Unterhaugstett 4</v>
      </c>
      <c r="O56" s="5"/>
      <c r="P56" s="5" t="s">
        <v>96</v>
      </c>
      <c r="Q56" s="5"/>
      <c r="R56" s="5"/>
      <c r="S56" s="1" t="str">
        <f>IF(O56="","",IF(O56=Q56,"1",IF(O56&gt;Q56,"2","0")))</f>
        <v/>
      </c>
      <c r="T56" s="11" t="s">
        <v>96</v>
      </c>
      <c r="U56" s="1" t="str">
        <f>IF(Q56="","",IF(Q56=O56,"1",IF(Q56&gt;O56,"2","0")))</f>
        <v/>
      </c>
      <c r="V56" s="11" t="str">
        <f t="shared" si="0"/>
        <v>0</v>
      </c>
      <c r="W56" s="11" t="str">
        <f t="shared" si="1"/>
        <v>0</v>
      </c>
    </row>
    <row r="57" spans="1:23" s="3" customFormat="1" x14ac:dyDescent="0.2">
      <c r="A57"/>
      <c r="B57" s="44"/>
      <c r="C57" s="2"/>
      <c r="D57" s="250"/>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243"/>
      <c r="B58" s="11">
        <v>1</v>
      </c>
      <c r="C58" s="2" t="str">
        <f>T(C3)</f>
        <v>TV Unterhaugstett 2</v>
      </c>
      <c r="D58" s="249" t="s">
        <v>829</v>
      </c>
      <c r="E58" s="2" t="str">
        <f>T(C6)</f>
        <v>TSV Dennach 1</v>
      </c>
      <c r="F58" s="7"/>
      <c r="G58" s="7"/>
      <c r="H58" s="7"/>
      <c r="I58" s="7"/>
      <c r="J58" s="7"/>
      <c r="K58" s="7"/>
      <c r="L58" s="7"/>
      <c r="M58" s="7"/>
      <c r="N58" s="2" t="str">
        <f>T(C2)</f>
        <v>TV Unterhaugstett 1</v>
      </c>
      <c r="O58" s="5"/>
      <c r="P58" s="5" t="s">
        <v>96</v>
      </c>
      <c r="Q58" s="5"/>
      <c r="R58" s="5"/>
      <c r="S58" s="1" t="str">
        <f>IF(O58="","",IF(O58=Q58,"1",IF(O58&gt;Q58,"2","0")))</f>
        <v/>
      </c>
      <c r="T58" s="11" t="s">
        <v>96</v>
      </c>
      <c r="U58" s="1" t="str">
        <f>IF(Q58="","",IF(Q58=O58,"1",IF(Q58&gt;O58,"2","0")))</f>
        <v/>
      </c>
      <c r="V58" s="11" t="str">
        <f t="shared" si="0"/>
        <v>0</v>
      </c>
      <c r="W58" s="11" t="str">
        <f t="shared" si="1"/>
        <v>0</v>
      </c>
    </row>
    <row r="59" spans="1:23" s="3" customFormat="1" x14ac:dyDescent="0.2">
      <c r="A59" s="243"/>
      <c r="B59" s="44">
        <v>2</v>
      </c>
      <c r="C59" s="2" t="str">
        <f>T(C7)</f>
        <v>TSV Dennach 2</v>
      </c>
      <c r="D59" s="249" t="s">
        <v>829</v>
      </c>
      <c r="E59" s="2" t="str">
        <f>T(C5)</f>
        <v>TV Unterhaugstett 4</v>
      </c>
      <c r="F59" s="2"/>
      <c r="G59" s="2"/>
      <c r="H59" s="2"/>
      <c r="I59" s="2"/>
      <c r="J59" s="2"/>
      <c r="K59" s="2"/>
      <c r="L59" s="2"/>
      <c r="M59" s="2"/>
      <c r="N59" s="2" t="str">
        <f>T(C4)</f>
        <v>TV Unterhaugstett 3</v>
      </c>
      <c r="O59" s="11"/>
      <c r="P59" s="5" t="s">
        <v>96</v>
      </c>
      <c r="Q59" s="11"/>
      <c r="R59" s="5"/>
      <c r="S59" s="1" t="str">
        <f>IF(O59="","",IF(O59=Q59,"1",IF(O59&gt;Q59,"2","0")))</f>
        <v/>
      </c>
      <c r="T59" s="11" t="s">
        <v>96</v>
      </c>
      <c r="U59" s="1" t="str">
        <f>IF(Q59="","",IF(Q59=O59,"1",IF(Q59&gt;O59,"2","0")))</f>
        <v/>
      </c>
      <c r="V59" s="11" t="str">
        <f t="shared" si="0"/>
        <v>0</v>
      </c>
      <c r="W59" s="11" t="str">
        <f t="shared" si="1"/>
        <v>0</v>
      </c>
    </row>
    <row r="60" spans="1:23" s="3" customFormat="1" x14ac:dyDescent="0.2">
      <c r="A60" s="243"/>
      <c r="B60" s="44"/>
      <c r="C60" s="2"/>
      <c r="D60" s="249"/>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243"/>
      <c r="B61" s="44">
        <v>1</v>
      </c>
      <c r="C61" s="2" t="str">
        <f>T(C3)</f>
        <v>TV Unterhaugstett 2</v>
      </c>
      <c r="D61" s="249" t="s">
        <v>829</v>
      </c>
      <c r="E61" s="2" t="str">
        <f>T(C4)</f>
        <v>TV Unterhaugstett 3</v>
      </c>
      <c r="F61" s="2"/>
      <c r="G61" s="2"/>
      <c r="H61" s="2"/>
      <c r="I61" s="2"/>
      <c r="J61" s="2"/>
      <c r="K61" s="2"/>
      <c r="L61" s="2"/>
      <c r="M61" s="2"/>
      <c r="N61" s="2" t="str">
        <f>T(C6)</f>
        <v>TSV Dennach 1</v>
      </c>
      <c r="O61" s="11"/>
      <c r="P61" s="5" t="s">
        <v>96</v>
      </c>
      <c r="Q61" s="11"/>
      <c r="R61" s="5"/>
      <c r="S61" s="1" t="str">
        <f>IF(O61="","",IF(O61=Q61,"1",IF(O61&gt;Q61,"2","0")))</f>
        <v/>
      </c>
      <c r="T61" s="11" t="s">
        <v>96</v>
      </c>
      <c r="U61" s="1" t="str">
        <f>IF(Q61="","",IF(Q61=O61,"1",IF(Q61&gt;O61,"2","0")))</f>
        <v/>
      </c>
      <c r="V61" s="11" t="str">
        <f t="shared" si="0"/>
        <v>0</v>
      </c>
      <c r="W61" s="11" t="str">
        <f t="shared" si="1"/>
        <v>0</v>
      </c>
    </row>
    <row r="62" spans="1:23" s="3" customFormat="1" x14ac:dyDescent="0.2">
      <c r="A62" s="243"/>
      <c r="B62" s="44">
        <v>2</v>
      </c>
      <c r="C62" s="2" t="str">
        <f>T(C5)</f>
        <v>TV Unterhaugstett 4</v>
      </c>
      <c r="D62" s="249" t="s">
        <v>829</v>
      </c>
      <c r="E62" s="2" t="str">
        <f>T(C2)</f>
        <v>TV Unterhaugstett 1</v>
      </c>
      <c r="F62" s="2"/>
      <c r="G62" s="2"/>
      <c r="H62" s="2"/>
      <c r="I62" s="2"/>
      <c r="J62" s="2"/>
      <c r="K62" s="2"/>
      <c r="L62" s="2"/>
      <c r="M62" s="2"/>
      <c r="N62" s="2" t="str">
        <f>T(C7)</f>
        <v>TSV Dennach 2</v>
      </c>
      <c r="O62" s="11"/>
      <c r="P62" s="5" t="s">
        <v>96</v>
      </c>
      <c r="Q62" s="11"/>
      <c r="R62" s="5"/>
      <c r="S62" s="1" t="str">
        <f>IF(O62="","",IF(O62=Q62,"1",IF(O62&gt;Q62,"2","0")))</f>
        <v/>
      </c>
      <c r="T62" s="11" t="s">
        <v>96</v>
      </c>
      <c r="U62" s="1" t="str">
        <f>IF(Q62="","",IF(Q62=O62,"1",IF(Q62&gt;O62,"2","0")))</f>
        <v/>
      </c>
      <c r="V62" s="11" t="str">
        <f t="shared" si="0"/>
        <v>0</v>
      </c>
      <c r="W62" s="11" t="str">
        <f t="shared" si="1"/>
        <v>0</v>
      </c>
    </row>
    <row r="63" spans="1:23" s="3" customFormat="1" x14ac:dyDescent="0.2">
      <c r="A63" s="243"/>
      <c r="B63" s="44"/>
      <c r="C63" s="2"/>
      <c r="D63" s="249"/>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243"/>
      <c r="B64" s="44">
        <v>1</v>
      </c>
      <c r="C64" s="2" t="str">
        <f>T(C6)</f>
        <v>TSV Dennach 1</v>
      </c>
      <c r="D64" s="249" t="s">
        <v>829</v>
      </c>
      <c r="E64" s="2" t="str">
        <f>T(C2)</f>
        <v>TV Unterhaugstett 1</v>
      </c>
      <c r="F64" s="2"/>
      <c r="G64" s="2"/>
      <c r="H64" s="2"/>
      <c r="I64" s="2"/>
      <c r="J64" s="2"/>
      <c r="K64" s="2"/>
      <c r="L64" s="2"/>
      <c r="M64" s="2"/>
      <c r="N64" s="2" t="str">
        <f>T(C3)</f>
        <v>TV Unterhaugstett 2</v>
      </c>
      <c r="O64" s="11"/>
      <c r="P64" s="5" t="s">
        <v>96</v>
      </c>
      <c r="Q64" s="11"/>
      <c r="R64" s="5"/>
      <c r="S64" s="1" t="str">
        <f>IF(O64="","",IF(O64=Q64,"1",IF(O64&gt;Q64,"2","0")))</f>
        <v/>
      </c>
      <c r="T64" s="11" t="s">
        <v>96</v>
      </c>
      <c r="U64" s="1" t="str">
        <f>IF(Q64="","",IF(Q64=O64,"1",IF(Q64&gt;O64,"2","0")))</f>
        <v/>
      </c>
      <c r="V64" s="11" t="str">
        <f t="shared" si="0"/>
        <v>0</v>
      </c>
      <c r="W64" s="11" t="str">
        <f t="shared" si="1"/>
        <v>0</v>
      </c>
    </row>
    <row r="65" spans="1:23" s="3" customFormat="1" x14ac:dyDescent="0.2">
      <c r="A65" s="243"/>
      <c r="B65" s="44">
        <v>2</v>
      </c>
      <c r="C65" s="2" t="str">
        <f>T(C4)</f>
        <v>TV Unterhaugstett 3</v>
      </c>
      <c r="D65" s="249" t="s">
        <v>829</v>
      </c>
      <c r="E65" s="2" t="str">
        <f>T(C7)</f>
        <v>TSV Dennach 2</v>
      </c>
      <c r="F65" s="2"/>
      <c r="G65" s="2"/>
      <c r="H65" s="2"/>
      <c r="I65" s="2"/>
      <c r="J65" s="2"/>
      <c r="K65" s="2"/>
      <c r="L65" s="2"/>
      <c r="M65" s="2"/>
      <c r="N65" s="2" t="str">
        <f>T(C5)</f>
        <v>TV Unterhaugstett 4</v>
      </c>
      <c r="O65" s="11"/>
      <c r="P65" s="5" t="s">
        <v>96</v>
      </c>
      <c r="Q65" s="11"/>
      <c r="R65" s="5"/>
      <c r="S65" s="1" t="str">
        <f>IF(O65="","",IF(O65=Q65,"1",IF(O65&gt;Q65,"2","0")))</f>
        <v/>
      </c>
      <c r="T65" s="11" t="s">
        <v>96</v>
      </c>
      <c r="U65" s="1" t="str">
        <f>IF(Q65="","",IF(Q65=O65,"1",IF(Q65&gt;O65,"2","0")))</f>
        <v/>
      </c>
      <c r="V65" s="11" t="str">
        <f t="shared" si="0"/>
        <v>0</v>
      </c>
      <c r="W65" s="11" t="str">
        <f t="shared" si="1"/>
        <v>0</v>
      </c>
    </row>
    <row r="66" spans="1:23" s="3" customFormat="1" x14ac:dyDescent="0.2">
      <c r="A66" s="243"/>
      <c r="B66" s="44"/>
      <c r="C66" s="2"/>
      <c r="D66" s="249"/>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243"/>
      <c r="B67" s="44">
        <v>1</v>
      </c>
      <c r="C67" s="2" t="str">
        <f>T(C3)</f>
        <v>TV Unterhaugstett 2</v>
      </c>
      <c r="D67" s="249" t="s">
        <v>829</v>
      </c>
      <c r="E67" s="2" t="str">
        <f>T(C7)</f>
        <v>TSV Dennach 2</v>
      </c>
      <c r="F67" s="7"/>
      <c r="G67" s="7"/>
      <c r="H67" s="7"/>
      <c r="I67" s="7"/>
      <c r="J67" s="7"/>
      <c r="K67" s="7"/>
      <c r="L67" s="7"/>
      <c r="M67" s="7"/>
      <c r="N67" s="2" t="str">
        <f>T(C2)</f>
        <v>TV Unterhaugstett 1</v>
      </c>
      <c r="O67" s="5"/>
      <c r="P67" s="5" t="s">
        <v>96</v>
      </c>
      <c r="Q67" s="5"/>
      <c r="R67" s="5"/>
      <c r="S67" s="1" t="str">
        <f>IF(O67="","",IF(O67=Q67,"1",IF(O67&gt;Q67,"2","0")))</f>
        <v/>
      </c>
      <c r="T67" s="11" t="s">
        <v>96</v>
      </c>
      <c r="U67" s="1" t="str">
        <f>IF(Q67="","",IF(Q67=O67,"1",IF(Q67&gt;O67,"2","0")))</f>
        <v/>
      </c>
      <c r="V67" s="11" t="str">
        <f t="shared" si="0"/>
        <v>0</v>
      </c>
      <c r="W67" s="11" t="str">
        <f t="shared" si="1"/>
        <v>0</v>
      </c>
    </row>
    <row r="68" spans="1:23" s="137" customFormat="1" x14ac:dyDescent="0.2">
      <c r="A68" s="243"/>
      <c r="B68" s="44">
        <v>2</v>
      </c>
      <c r="C68" s="2" t="str">
        <f>T(C5)</f>
        <v>TV Unterhaugstett 4</v>
      </c>
      <c r="D68" s="249" t="s">
        <v>829</v>
      </c>
      <c r="E68" s="2" t="str">
        <f>T(C6)</f>
        <v>TSV Dennach 1</v>
      </c>
      <c r="F68" s="7"/>
      <c r="G68" s="7"/>
      <c r="H68" s="7"/>
      <c r="I68" s="7"/>
      <c r="J68" s="7"/>
      <c r="K68" s="7"/>
      <c r="L68" s="7"/>
      <c r="M68" s="7"/>
      <c r="N68" s="2" t="str">
        <f>T(C4)</f>
        <v>TV Unterhaugstett 3</v>
      </c>
      <c r="O68" s="5"/>
      <c r="P68" s="5" t="s">
        <v>96</v>
      </c>
      <c r="Q68" s="5"/>
      <c r="R68" s="5"/>
      <c r="S68" s="1" t="str">
        <f>IF(O68="","",IF(O68=Q68,"1",IF(O68&gt;Q68,"2","0")))</f>
        <v/>
      </c>
      <c r="T68" s="11" t="s">
        <v>96</v>
      </c>
      <c r="U68" s="1" t="str">
        <f>IF(Q68="","",IF(Q68=O68,"1",IF(Q68&gt;O68,"2","0")))</f>
        <v/>
      </c>
      <c r="V68" s="11" t="str">
        <f t="shared" si="0"/>
        <v>0</v>
      </c>
      <c r="W68" s="11" t="str">
        <f t="shared" si="1"/>
        <v>0</v>
      </c>
    </row>
    <row r="69" spans="1:23" s="137" customFormat="1" x14ac:dyDescent="0.2">
      <c r="A69" s="243"/>
      <c r="B69" s="44"/>
      <c r="C69" s="2"/>
      <c r="D69" s="250"/>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243"/>
      <c r="B70" s="44">
        <v>1</v>
      </c>
      <c r="C70" s="2" t="str">
        <f>T(C5)</f>
        <v>TV Unterhaugstett 4</v>
      </c>
      <c r="D70" s="249" t="s">
        <v>829</v>
      </c>
      <c r="E70" s="2" t="str">
        <f>T(C3)</f>
        <v>TV Unterhaugstett 2</v>
      </c>
      <c r="F70" s="7"/>
      <c r="G70" s="7"/>
      <c r="H70" s="7"/>
      <c r="I70" s="7"/>
      <c r="J70" s="7"/>
      <c r="K70" s="7"/>
      <c r="L70" s="7"/>
      <c r="M70" s="7"/>
      <c r="N70" s="2" t="str">
        <f>T(C2)</f>
        <v>TV Unterhaugstett 1</v>
      </c>
      <c r="P70" s="5" t="s">
        <v>96</v>
      </c>
      <c r="S70" s="1" t="str">
        <f>IF(O70="","",IF(O70=Q70,"1",IF(O70&gt;Q70,"2","0")))</f>
        <v/>
      </c>
      <c r="T70" s="11" t="s">
        <v>96</v>
      </c>
      <c r="U70" s="1" t="str">
        <f>IF(Q70="","",IF(Q70=O70,"1",IF(Q70&gt;O70,"2","0")))</f>
        <v/>
      </c>
      <c r="V70" s="11" t="str">
        <f t="shared" si="0"/>
        <v>0</v>
      </c>
      <c r="W70" s="11" t="str">
        <f t="shared" si="1"/>
        <v>0</v>
      </c>
    </row>
    <row r="71" spans="1:23" s="5" customFormat="1" x14ac:dyDescent="0.2">
      <c r="A71" s="243"/>
      <c r="B71" s="44">
        <v>2</v>
      </c>
      <c r="C71" s="2" t="str">
        <f>T(C6)</f>
        <v>TSV Dennach 1</v>
      </c>
      <c r="D71" s="249" t="s">
        <v>829</v>
      </c>
      <c r="E71" s="2" t="str">
        <f>T(C4)</f>
        <v>TV Unterhaugstett 3</v>
      </c>
      <c r="F71" s="7"/>
      <c r="G71" s="7"/>
      <c r="H71" s="7"/>
      <c r="I71" s="7"/>
      <c r="J71" s="7"/>
      <c r="K71" s="7"/>
      <c r="L71" s="7"/>
      <c r="M71" s="7"/>
      <c r="N71" s="2" t="str">
        <f>T(C7)</f>
        <v>TSV Dennach 2</v>
      </c>
      <c r="P71" s="5" t="s">
        <v>96</v>
      </c>
      <c r="S71" s="1" t="str">
        <f>IF(O71="","",IF(O71=Q71,"1",IF(O71&gt;Q71,"2","0")))</f>
        <v/>
      </c>
      <c r="T71" s="11" t="s">
        <v>96</v>
      </c>
      <c r="U71" s="1" t="str">
        <f>IF(Q71="","",IF(Q71=O71,"1",IF(Q71&gt;O71,"2","0")))</f>
        <v/>
      </c>
      <c r="V71" s="11" t="str">
        <f t="shared" si="0"/>
        <v>0</v>
      </c>
      <c r="W71" s="11" t="str">
        <f t="shared" si="1"/>
        <v>0</v>
      </c>
    </row>
    <row r="72" spans="1:23" s="5" customFormat="1" x14ac:dyDescent="0.2">
      <c r="A72" s="243"/>
      <c r="B72" s="44"/>
      <c r="C72" s="2"/>
      <c r="D72" s="249"/>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TSV Dennach 2</v>
      </c>
      <c r="D73" s="249" t="s">
        <v>829</v>
      </c>
      <c r="E73" s="2" t="str">
        <f>T(C2)</f>
        <v>TV Unterhaugstett 1</v>
      </c>
      <c r="F73" s="7"/>
      <c r="G73" s="7"/>
      <c r="H73" s="7"/>
      <c r="I73" s="7"/>
      <c r="J73" s="7"/>
      <c r="K73" s="7"/>
      <c r="L73" s="7"/>
      <c r="M73" s="7"/>
      <c r="N73" s="2" t="str">
        <f>T(C3)</f>
        <v>TV Unterhaugstett 2</v>
      </c>
      <c r="O73" s="5"/>
      <c r="P73" s="5" t="s">
        <v>96</v>
      </c>
      <c r="Q73" s="5"/>
      <c r="R73" s="5"/>
      <c r="S73" s="1" t="str">
        <f>IF(O73="","",IF(O73=Q73,"1",IF(O73&gt;Q73,"2","0")))</f>
        <v/>
      </c>
      <c r="T73" s="11" t="s">
        <v>96</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workbookViewId="0">
      <selection activeCell="X24" sqref="X24"/>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190" t="s">
        <v>343</v>
      </c>
      <c r="D2" s="78" t="str">
        <f>$S$19</f>
        <v/>
      </c>
      <c r="E2" s="244"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96</v>
      </c>
      <c r="Q2" s="11" t="str">
        <f>IF(O19="","",SUM($Q$19+$Q$23+$O$29+$O$31+$O$40+$Q$52+$Q$56+$O$62+$O$64+$O$73))</f>
        <v/>
      </c>
      <c r="R2" s="11"/>
      <c r="S2" s="11" t="str">
        <f>IF(O19="","",SUM(V19+V23+W29+W31+W40+V52+V56+W62+W64+W73))</f>
        <v/>
      </c>
      <c r="T2" s="11" t="s">
        <v>96</v>
      </c>
      <c r="U2" s="11" t="str">
        <f>IF(O19="","",SUM(W19+W23+V29+V31+V40+W52+W56+V62+V64+V73))</f>
        <v/>
      </c>
      <c r="V2" s="6"/>
      <c r="W2" s="6"/>
    </row>
    <row r="3" spans="1:23" s="13" customFormat="1" x14ac:dyDescent="0.2">
      <c r="A3" s="152" t="s">
        <v>109</v>
      </c>
      <c r="B3" s="107"/>
      <c r="C3" s="190" t="s">
        <v>344</v>
      </c>
      <c r="D3" s="78" t="str">
        <f>$U$19</f>
        <v/>
      </c>
      <c r="E3" s="244"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96</v>
      </c>
      <c r="Q3" s="11" t="str">
        <f>IF(O19="","",SUM($O$19+$Q$25+$Q$28+$Q$34+$O$37+$O$52+$Q$58+$Q$61+$Q$67+$O$70))</f>
        <v/>
      </c>
      <c r="R3" s="11"/>
      <c r="S3" s="11" t="str">
        <f>IF(O19="","",SUM(W19+V25+V28+V34+W37+W52+V58+V61+V67+W70))</f>
        <v/>
      </c>
      <c r="T3" s="11" t="s">
        <v>96</v>
      </c>
      <c r="U3" s="11" t="str">
        <f>IF(O19="","",SUM(V19+W25+W28+W34+V37+V52+W58+W61+W67+V70))</f>
        <v/>
      </c>
      <c r="V3" s="6"/>
      <c r="W3" s="6"/>
    </row>
    <row r="4" spans="1:23" s="13" customFormat="1" x14ac:dyDescent="0.2">
      <c r="A4" s="152"/>
      <c r="B4" s="107"/>
      <c r="C4" s="190" t="s">
        <v>764</v>
      </c>
      <c r="D4" s="78" t="str">
        <f>$S$20</f>
        <v/>
      </c>
      <c r="E4" s="244"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96</v>
      </c>
      <c r="Q4" s="11" t="str">
        <f>IF(O19="","",SUM($Q$20+$O$23+$O$28+$Q$32+$O$38+$Q$53+$O$56+$O$61+$Q$65+$O$71))</f>
        <v/>
      </c>
      <c r="R4" s="6"/>
      <c r="S4" s="11" t="str">
        <f>IF(O19="","",SUM(V20+W23+W28+V32+W38+V53+W56+W61+V65+W71))</f>
        <v/>
      </c>
      <c r="T4" s="11" t="s">
        <v>96</v>
      </c>
      <c r="U4" s="11" t="str">
        <f>IF(O19="","",SUM(W20+V23+V28+W32+V38+W53+V56+V61+W65+V71))</f>
        <v/>
      </c>
      <c r="V4" s="6"/>
      <c r="W4" s="6"/>
    </row>
    <row r="5" spans="1:23" s="13" customFormat="1" x14ac:dyDescent="0.2">
      <c r="A5" s="152"/>
      <c r="B5" s="107"/>
      <c r="C5" s="201" t="s">
        <v>769</v>
      </c>
      <c r="D5" s="78" t="str">
        <f>$U$20</f>
        <v/>
      </c>
      <c r="E5" s="244"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96</v>
      </c>
      <c r="Q5" s="11" t="str">
        <f>IF(O19="","",SUM($O$20+$O$26+$Q$29+$Q$35+$Q$37+$O$53+$O$59+$Q$62+$Q$68+$Q$70))</f>
        <v/>
      </c>
      <c r="R5" s="6"/>
      <c r="S5" s="11" t="str">
        <f>IF(O19="","",SUM(W20+W26+V29+V35+V37+W53+W59+V62+V68+V70))</f>
        <v/>
      </c>
      <c r="T5" s="11" t="s">
        <v>96</v>
      </c>
      <c r="U5" s="11" t="str">
        <f>IF(O19="","",SUM(V20+V26+W29+W35+W37+V53+V59+W62+W68+W70))</f>
        <v/>
      </c>
      <c r="V5" s="6"/>
      <c r="W5" s="6"/>
    </row>
    <row r="6" spans="1:23" s="13" customFormat="1" x14ac:dyDescent="0.2">
      <c r="A6" s="152"/>
      <c r="B6" s="107"/>
      <c r="C6" s="190" t="s">
        <v>765</v>
      </c>
      <c r="D6" s="78" t="str">
        <f>$S$22</f>
        <v/>
      </c>
      <c r="E6" s="244"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96</v>
      </c>
      <c r="Q6" s="11" t="str">
        <f>IF(O19="","",SUM($Q$22+$O$25+$Q$31+$O$35+$Q$38+$Q$55+$O$58+$Q$64+$O$68+$Q$71))</f>
        <v/>
      </c>
      <c r="R6" s="6"/>
      <c r="S6" s="11" t="str">
        <f>IF(O19="","",SUM(V22+W25+V31+W35+V38+V55+W58+V64+W68+V71))</f>
        <v/>
      </c>
      <c r="T6" s="11" t="s">
        <v>96</v>
      </c>
      <c r="U6" s="11" t="str">
        <f>IF(O19="","",SUM(W22+V25+W31+V35+W38+W55+V58+W64+V68+W71))</f>
        <v/>
      </c>
      <c r="V6" s="6"/>
      <c r="W6" s="6"/>
    </row>
    <row r="7" spans="1:23" s="13" customFormat="1" x14ac:dyDescent="0.2">
      <c r="A7" s="152"/>
      <c r="B7" s="107"/>
      <c r="C7" s="190" t="s">
        <v>797</v>
      </c>
      <c r="D7" s="78" t="str">
        <f>$U$22</f>
        <v/>
      </c>
      <c r="E7" s="244"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96</v>
      </c>
      <c r="Q7" s="11" t="str">
        <f>IF(O19="","",SUM($O$22+$Q$26+$O$32+$O$34+$Q$40+$O$55+$Q$59+$O$65+$O$67+$Q$73))</f>
        <v/>
      </c>
      <c r="R7" s="6"/>
      <c r="S7" s="11" t="str">
        <f>IF(O19="","",SUM(W22+V26+W32+W34+V40+W55+V59+W65+W67+V73))</f>
        <v/>
      </c>
      <c r="T7" s="11" t="s">
        <v>96</v>
      </c>
      <c r="U7" s="11" t="str">
        <f>IF(O19="","",SUM(V22+W26+V32+V34+W40+V55+W59+V65+V67+W73))</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t="s">
        <v>996</v>
      </c>
      <c r="D9" s="6"/>
      <c r="V9" s="6"/>
      <c r="W9" s="6"/>
    </row>
    <row r="10" spans="1:23" s="13" customFormat="1" x14ac:dyDescent="0.2">
      <c r="A10" s="152" t="s">
        <v>84</v>
      </c>
      <c r="B10" s="107"/>
      <c r="C10" s="137" t="s">
        <v>1025</v>
      </c>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C11" s="13" t="s">
        <v>995</v>
      </c>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t="s">
        <v>997</v>
      </c>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C15" s="13" t="s">
        <v>98</v>
      </c>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10.00 Uhr</v>
      </c>
      <c r="B19" s="44">
        <v>1</v>
      </c>
      <c r="C19" s="2" t="str">
        <f>T(C2)</f>
        <v>TSV Grafenau 1</v>
      </c>
      <c r="D19" s="249" t="s">
        <v>829</v>
      </c>
      <c r="E19" s="2" t="str">
        <f>T(C3)</f>
        <v>TSV Grafenau 2</v>
      </c>
      <c r="F19" s="2"/>
      <c r="G19" s="2"/>
      <c r="H19" s="2"/>
      <c r="I19" s="2"/>
      <c r="J19" s="2"/>
      <c r="K19" s="2"/>
      <c r="L19" s="2"/>
      <c r="M19" s="2"/>
      <c r="N19" s="2" t="str">
        <f>T(C6)</f>
        <v xml:space="preserve">TSV Malmsheim </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TSV Calw</v>
      </c>
      <c r="D20" s="249" t="s">
        <v>829</v>
      </c>
      <c r="E20" s="2" t="str">
        <f>T(C5)</f>
        <v>SV Weil der Stadt</v>
      </c>
      <c r="F20" s="2"/>
      <c r="G20" s="2"/>
      <c r="H20" s="2"/>
      <c r="I20" s="2"/>
      <c r="J20" s="2"/>
      <c r="K20" s="2"/>
      <c r="L20" s="2"/>
      <c r="M20" s="2"/>
      <c r="N20" s="2" t="str">
        <f>T(C7)</f>
        <v>TV Obernhausen</v>
      </c>
      <c r="O20" s="11"/>
      <c r="P20" s="5" t="s">
        <v>96</v>
      </c>
      <c r="Q20" s="11"/>
      <c r="R20" s="5"/>
      <c r="S20" s="1" t="str">
        <f>IF(O20="","",IF(O20=Q20,"1",IF(O20&gt;Q20,"2","0")))</f>
        <v/>
      </c>
      <c r="T20" s="11" t="s">
        <v>96</v>
      </c>
      <c r="U20" s="1" t="str">
        <f>IF(O20="","",IF(Q20=O20,"1",IF(Q20&gt;O20,"2","0")))</f>
        <v/>
      </c>
      <c r="V20" s="11" t="str">
        <f t="shared" ref="V20:V73" si="0">IF(S20="","0",S20)</f>
        <v>0</v>
      </c>
      <c r="W20" s="11" t="str">
        <f t="shared" ref="W20:W73"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 xml:space="preserve">TSV Malmsheim </v>
      </c>
      <c r="D22" s="249" t="s">
        <v>829</v>
      </c>
      <c r="E22" s="2" t="str">
        <f>T(C7)</f>
        <v>TV Obernhausen</v>
      </c>
      <c r="F22" s="2"/>
      <c r="G22" s="2"/>
      <c r="H22" s="2"/>
      <c r="I22" s="2"/>
      <c r="J22" s="2"/>
      <c r="K22" s="2"/>
      <c r="L22" s="2"/>
      <c r="M22" s="2"/>
      <c r="N22" s="2" t="str">
        <f>T(C3)</f>
        <v>TSV Grafenau 2</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TSV Grafenau 1</v>
      </c>
      <c r="D23" s="249" t="s">
        <v>829</v>
      </c>
      <c r="E23" s="2" t="str">
        <f>T(C4)</f>
        <v>TSV Calw</v>
      </c>
      <c r="F23" s="7"/>
      <c r="G23" s="7"/>
      <c r="H23" s="7"/>
      <c r="I23" s="7"/>
      <c r="J23" s="7"/>
      <c r="K23" s="7"/>
      <c r="L23" s="7"/>
      <c r="M23" s="7"/>
      <c r="N23" s="2" t="str">
        <f>T(C5)</f>
        <v>SV Weil der Stadt</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TSV Grafenau 2</v>
      </c>
      <c r="D25" s="249" t="s">
        <v>829</v>
      </c>
      <c r="E25" s="2" t="str">
        <f>T(C6)</f>
        <v xml:space="preserve">TSV Malmsheim </v>
      </c>
      <c r="F25" s="7"/>
      <c r="G25" s="7"/>
      <c r="H25" s="7"/>
      <c r="I25" s="7"/>
      <c r="J25" s="7"/>
      <c r="K25" s="7"/>
      <c r="L25" s="7"/>
      <c r="M25" s="7"/>
      <c r="N25" s="2" t="str">
        <f>T(C2)</f>
        <v>TSV Grafenau 1</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TV Obernhausen</v>
      </c>
      <c r="D26" s="249" t="s">
        <v>829</v>
      </c>
      <c r="E26" s="2" t="str">
        <f>T(C5)</f>
        <v>SV Weil der Stadt</v>
      </c>
      <c r="F26" s="2"/>
      <c r="G26" s="2"/>
      <c r="H26" s="2"/>
      <c r="I26" s="2"/>
      <c r="J26" s="2"/>
      <c r="K26" s="2"/>
      <c r="L26" s="2"/>
      <c r="M26" s="2"/>
      <c r="N26" s="2" t="str">
        <f>T(C4)</f>
        <v>TSV Calw</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TSV Grafenau 2</v>
      </c>
      <c r="D28" s="249" t="s">
        <v>829</v>
      </c>
      <c r="E28" s="2" t="str">
        <f>T(C4)</f>
        <v>TSV Calw</v>
      </c>
      <c r="F28" s="2"/>
      <c r="G28" s="2"/>
      <c r="H28" s="2"/>
      <c r="I28" s="2"/>
      <c r="J28" s="2"/>
      <c r="K28" s="2"/>
      <c r="L28" s="2"/>
      <c r="M28" s="2"/>
      <c r="N28" s="2" t="str">
        <f>T(C6)</f>
        <v xml:space="preserve">TSV Malmsheim </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SV Weil der Stadt</v>
      </c>
      <c r="D29" s="249" t="s">
        <v>829</v>
      </c>
      <c r="E29" s="2" t="str">
        <f>T(C2)</f>
        <v>TSV Grafenau 1</v>
      </c>
      <c r="F29" s="2"/>
      <c r="G29" s="2"/>
      <c r="H29" s="2"/>
      <c r="I29" s="2"/>
      <c r="J29" s="2"/>
      <c r="K29" s="2"/>
      <c r="L29" s="2"/>
      <c r="M29" s="2"/>
      <c r="N29" s="2" t="str">
        <f>T(C7)</f>
        <v>TV Obernhausen</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 xml:space="preserve">TSV Malmsheim </v>
      </c>
      <c r="D31" s="249" t="s">
        <v>829</v>
      </c>
      <c r="E31" s="2" t="str">
        <f>T(C2)</f>
        <v>TSV Grafenau 1</v>
      </c>
      <c r="F31" s="2"/>
      <c r="G31" s="2"/>
      <c r="H31" s="2"/>
      <c r="I31" s="2"/>
      <c r="J31" s="2"/>
      <c r="K31" s="2"/>
      <c r="L31" s="2"/>
      <c r="M31" s="2"/>
      <c r="N31" s="2" t="str">
        <f>T(C3)</f>
        <v>TSV Grafenau 2</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TSV Calw</v>
      </c>
      <c r="D32" s="249" t="s">
        <v>829</v>
      </c>
      <c r="E32" s="2" t="str">
        <f>T(C7)</f>
        <v>TV Obernhausen</v>
      </c>
      <c r="F32" s="2"/>
      <c r="G32" s="2"/>
      <c r="H32" s="2"/>
      <c r="I32" s="2"/>
      <c r="J32" s="2"/>
      <c r="K32" s="2"/>
      <c r="L32" s="2"/>
      <c r="M32" s="2"/>
      <c r="N32" s="2" t="str">
        <f>T(C5)</f>
        <v>SV Weil der Stadt</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TSV Grafenau 2</v>
      </c>
      <c r="D34" s="249" t="s">
        <v>829</v>
      </c>
      <c r="E34" s="2" t="str">
        <f>T(C7)</f>
        <v>TV Obernhausen</v>
      </c>
      <c r="F34" s="7"/>
      <c r="G34" s="7"/>
      <c r="H34" s="7"/>
      <c r="I34" s="7"/>
      <c r="J34" s="7"/>
      <c r="K34" s="7"/>
      <c r="L34" s="7"/>
      <c r="M34" s="7"/>
      <c r="N34" s="2" t="str">
        <f>T(C2)</f>
        <v>TSV Grafenau 1</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SV Weil der Stadt</v>
      </c>
      <c r="D35" s="249" t="s">
        <v>829</v>
      </c>
      <c r="E35" s="2" t="str">
        <f>T(C6)</f>
        <v xml:space="preserve">TSV Malmsheim </v>
      </c>
      <c r="F35" s="7"/>
      <c r="G35" s="7"/>
      <c r="H35" s="7"/>
      <c r="I35" s="7"/>
      <c r="J35" s="7"/>
      <c r="K35" s="7"/>
      <c r="L35" s="7"/>
      <c r="M35" s="7"/>
      <c r="N35" s="2" t="str">
        <f>T(C4)</f>
        <v>TSV Calw</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SV Weil der Stadt</v>
      </c>
      <c r="D37" s="249" t="s">
        <v>829</v>
      </c>
      <c r="E37" s="2" t="str">
        <f>T(C3)</f>
        <v>TSV Grafenau 2</v>
      </c>
      <c r="F37" s="7"/>
      <c r="G37" s="7"/>
      <c r="H37" s="7"/>
      <c r="I37" s="7"/>
      <c r="J37" s="7"/>
      <c r="K37" s="7"/>
      <c r="L37" s="7"/>
      <c r="M37" s="7"/>
      <c r="N37" s="2" t="str">
        <f>T(C2)</f>
        <v>TSV Grafenau 1</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 xml:space="preserve">TSV Malmsheim </v>
      </c>
      <c r="D38" s="249" t="s">
        <v>829</v>
      </c>
      <c r="E38" s="2" t="str">
        <f>T(C4)</f>
        <v>TSV Calw</v>
      </c>
      <c r="F38" s="7"/>
      <c r="G38" s="7"/>
      <c r="H38" s="7"/>
      <c r="I38" s="7"/>
      <c r="J38" s="7"/>
      <c r="K38" s="7"/>
      <c r="L38" s="7"/>
      <c r="M38" s="7"/>
      <c r="N38" s="2" t="str">
        <f>T(C7)</f>
        <v>TV Obernhausen</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TV Obernhausen</v>
      </c>
      <c r="D40" s="249" t="s">
        <v>829</v>
      </c>
      <c r="E40" s="2" t="str">
        <f>T(C2)</f>
        <v>TSV Grafenau 1</v>
      </c>
      <c r="F40" s="7"/>
      <c r="G40" s="7"/>
      <c r="H40" s="7"/>
      <c r="I40" s="7"/>
      <c r="J40" s="7"/>
      <c r="K40" s="7"/>
      <c r="L40" s="7"/>
      <c r="M40" s="7"/>
      <c r="N40" s="2" t="str">
        <f>T(C3)</f>
        <v>TSV Grafenau 2</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52" t="s">
        <v>83</v>
      </c>
      <c r="B42" s="107"/>
      <c r="C42" s="245" t="s">
        <v>998</v>
      </c>
      <c r="D42" s="248"/>
      <c r="O42" s="6"/>
      <c r="P42" s="6"/>
      <c r="Q42" s="6"/>
      <c r="R42" s="6"/>
      <c r="S42" s="6"/>
      <c r="T42" s="6"/>
      <c r="U42" s="6"/>
      <c r="V42" s="11" t="str">
        <f t="shared" si="0"/>
        <v>0</v>
      </c>
      <c r="W42" s="11" t="str">
        <f t="shared" si="1"/>
        <v>0</v>
      </c>
    </row>
    <row r="43" spans="1:23" s="13" customFormat="1" x14ac:dyDescent="0.2">
      <c r="A43" s="152" t="s">
        <v>84</v>
      </c>
      <c r="B43" s="107"/>
      <c r="C43" s="137" t="s">
        <v>999</v>
      </c>
      <c r="D43" s="248"/>
      <c r="E43" s="247"/>
      <c r="F43" s="247"/>
      <c r="G43" s="247"/>
      <c r="H43" s="247"/>
      <c r="I43" s="247"/>
      <c r="J43" s="247"/>
      <c r="K43" s="247"/>
      <c r="L43" s="247"/>
      <c r="M43" s="247"/>
      <c r="O43" s="6"/>
      <c r="P43" s="6"/>
      <c r="Q43" s="6"/>
      <c r="R43" s="6"/>
      <c r="S43" s="6"/>
      <c r="T43" s="6"/>
      <c r="U43" s="6"/>
      <c r="V43" s="11" t="str">
        <f t="shared" si="0"/>
        <v>0</v>
      </c>
      <c r="W43" s="11" t="str">
        <f t="shared" si="1"/>
        <v>0</v>
      </c>
    </row>
    <row r="44" spans="1:23" s="13" customFormat="1" x14ac:dyDescent="0.2">
      <c r="A44" s="152" t="s">
        <v>85</v>
      </c>
      <c r="B44" s="107"/>
      <c r="C44" s="13" t="s">
        <v>995</v>
      </c>
      <c r="D44" s="248"/>
      <c r="O44" s="6"/>
      <c r="P44" s="6"/>
      <c r="Q44" s="6"/>
      <c r="R44" s="6"/>
      <c r="S44" s="6"/>
      <c r="T44" s="6"/>
      <c r="U44" s="6"/>
      <c r="V44" s="11" t="str">
        <f t="shared" si="0"/>
        <v>0</v>
      </c>
      <c r="W44" s="11" t="str">
        <f t="shared" si="1"/>
        <v>0</v>
      </c>
    </row>
    <row r="45" spans="1:23" s="13" customFormat="1" x14ac:dyDescent="0.2">
      <c r="A45" s="152" t="s">
        <v>86</v>
      </c>
      <c r="B45" s="107"/>
      <c r="C45" s="13" t="s">
        <v>831</v>
      </c>
      <c r="D45" s="248"/>
      <c r="O45" s="6"/>
      <c r="P45" s="6"/>
      <c r="Q45" s="6"/>
      <c r="R45" s="6"/>
      <c r="S45" s="6"/>
      <c r="T45" s="6"/>
      <c r="U45" s="6"/>
      <c r="V45" s="11" t="str">
        <f t="shared" si="0"/>
        <v>0</v>
      </c>
      <c r="W45" s="11" t="str">
        <f t="shared" si="1"/>
        <v>0</v>
      </c>
    </row>
    <row r="46" spans="1:23" s="13" customFormat="1" x14ac:dyDescent="0.2">
      <c r="A46" s="152" t="s">
        <v>827</v>
      </c>
      <c r="B46" s="107"/>
      <c r="C46" s="137" t="s">
        <v>1000</v>
      </c>
      <c r="D46" s="248"/>
      <c r="O46" s="6"/>
      <c r="P46" s="6"/>
      <c r="Q46" s="6"/>
      <c r="R46" s="6"/>
      <c r="S46" s="6"/>
      <c r="T46" s="6"/>
      <c r="U46" s="6"/>
      <c r="V46" s="11" t="str">
        <f t="shared" si="0"/>
        <v>0</v>
      </c>
      <c r="W46" s="11" t="str">
        <f t="shared" si="1"/>
        <v>0</v>
      </c>
    </row>
    <row r="47" spans="1:23" s="13" customFormat="1" x14ac:dyDescent="0.2">
      <c r="A47" s="152" t="s">
        <v>828</v>
      </c>
      <c r="B47" s="107"/>
      <c r="D47" s="248"/>
      <c r="O47" s="6"/>
      <c r="P47" s="6"/>
      <c r="Q47" s="6"/>
      <c r="R47" s="6"/>
      <c r="S47" s="6"/>
      <c r="T47" s="6"/>
      <c r="U47" s="6"/>
      <c r="V47" s="11" t="str">
        <f t="shared" si="0"/>
        <v>0</v>
      </c>
      <c r="W47" s="11" t="str">
        <f t="shared" si="1"/>
        <v>0</v>
      </c>
    </row>
    <row r="48" spans="1:23" s="13" customFormat="1" x14ac:dyDescent="0.2">
      <c r="A48" s="152" t="s">
        <v>87</v>
      </c>
      <c r="B48" s="107"/>
      <c r="C48" s="13" t="s">
        <v>98</v>
      </c>
      <c r="D48" s="248"/>
      <c r="O48" s="6"/>
      <c r="P48" s="6"/>
      <c r="Q48" s="6"/>
      <c r="R48" s="6"/>
      <c r="S48" s="6"/>
      <c r="T48" s="6"/>
      <c r="U48" s="6"/>
      <c r="V48" s="6"/>
      <c r="W48" s="6"/>
    </row>
    <row r="49" spans="1:23" s="13" customFormat="1" x14ac:dyDescent="0.2">
      <c r="A49" s="152"/>
      <c r="B49" s="107"/>
      <c r="D49" s="248"/>
      <c r="O49" s="6"/>
      <c r="P49" s="6"/>
      <c r="Q49" s="6"/>
      <c r="R49" s="6"/>
      <c r="S49" s="6"/>
      <c r="T49" s="6"/>
      <c r="U49" s="6"/>
      <c r="V49" s="11" t="str">
        <f t="shared" si="0"/>
        <v>0</v>
      </c>
      <c r="W49" s="11" t="str">
        <f t="shared" si="1"/>
        <v>0</v>
      </c>
    </row>
    <row r="50" spans="1:23" s="4" customFormat="1" x14ac:dyDescent="0.2">
      <c r="A50" s="243" t="s">
        <v>88</v>
      </c>
      <c r="B50" s="41" t="s">
        <v>89</v>
      </c>
      <c r="C50" s="6" t="s">
        <v>90</v>
      </c>
      <c r="D50" s="248"/>
      <c r="E50" s="13" t="s">
        <v>91</v>
      </c>
      <c r="F50" s="6"/>
      <c r="G50" s="6"/>
      <c r="H50" s="6"/>
      <c r="I50" s="6"/>
      <c r="J50" s="6"/>
      <c r="K50" s="6"/>
      <c r="L50" s="6"/>
      <c r="M50" s="6"/>
      <c r="N50" s="6" t="s">
        <v>92</v>
      </c>
      <c r="O50"/>
      <c r="P50" s="6" t="s">
        <v>93</v>
      </c>
      <c r="Q50" s="6"/>
      <c r="R50" s="6"/>
      <c r="S50" s="6"/>
      <c r="T50" s="6" t="s">
        <v>94</v>
      </c>
      <c r="U50" s="6"/>
      <c r="V50" s="11" t="str">
        <f t="shared" si="0"/>
        <v>0</v>
      </c>
      <c r="W50" s="11" t="str">
        <f t="shared" si="1"/>
        <v>0</v>
      </c>
    </row>
    <row r="51" spans="1:23" s="4" customFormat="1" x14ac:dyDescent="0.2">
      <c r="A51" s="243"/>
      <c r="B51" s="41"/>
      <c r="C51" s="6"/>
      <c r="D51" s="248"/>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243" t="str">
        <f>T($C$44)</f>
        <v>10.00 Uhr</v>
      </c>
      <c r="B52" s="44">
        <v>1</v>
      </c>
      <c r="C52" s="2" t="str">
        <f>T(C2)</f>
        <v>TSV Grafenau 1</v>
      </c>
      <c r="D52" s="249" t="s">
        <v>829</v>
      </c>
      <c r="E52" s="2" t="str">
        <f>T(C3)</f>
        <v>TSV Grafenau 2</v>
      </c>
      <c r="F52" s="2"/>
      <c r="G52" s="2"/>
      <c r="H52" s="2"/>
      <c r="I52" s="2"/>
      <c r="J52" s="2"/>
      <c r="K52" s="2"/>
      <c r="L52" s="2"/>
      <c r="M52" s="2"/>
      <c r="N52" s="2" t="str">
        <f>T(C6)</f>
        <v xml:space="preserve">TSV Malmsheim </v>
      </c>
      <c r="O52" s="11"/>
      <c r="P52" s="5" t="s">
        <v>96</v>
      </c>
      <c r="Q52" s="11"/>
      <c r="R52" s="5"/>
      <c r="S52" s="1" t="str">
        <f>IF(O52="","",IF(O52=Q52,"1",IF(O52&gt;Q52,"2","0")))</f>
        <v/>
      </c>
      <c r="T52" s="11" t="s">
        <v>96</v>
      </c>
      <c r="U52" s="1" t="str">
        <f>IF(Q52="","",IF(Q52=O52,"1",IF(Q52&gt;O52,"2","0")))</f>
        <v/>
      </c>
      <c r="V52" s="11" t="str">
        <f t="shared" si="0"/>
        <v>0</v>
      </c>
      <c r="W52" s="11" t="str">
        <f t="shared" si="1"/>
        <v>0</v>
      </c>
    </row>
    <row r="53" spans="1:23" s="3" customFormat="1" x14ac:dyDescent="0.2">
      <c r="A53" s="243"/>
      <c r="B53" s="11">
        <v>2</v>
      </c>
      <c r="C53" s="2" t="str">
        <f>T(C4)</f>
        <v>TSV Calw</v>
      </c>
      <c r="D53" s="249" t="s">
        <v>829</v>
      </c>
      <c r="E53" s="2" t="str">
        <f>T(C5)</f>
        <v>SV Weil der Stadt</v>
      </c>
      <c r="F53" s="2"/>
      <c r="G53" s="2"/>
      <c r="H53" s="2"/>
      <c r="I53" s="2"/>
      <c r="J53" s="2"/>
      <c r="K53" s="2"/>
      <c r="L53" s="2"/>
      <c r="M53" s="2"/>
      <c r="N53" s="2" t="str">
        <f>T(C7)</f>
        <v>TV Obernhausen</v>
      </c>
      <c r="O53" s="11"/>
      <c r="P53" s="5" t="s">
        <v>96</v>
      </c>
      <c r="Q53" s="11"/>
      <c r="R53" s="5"/>
      <c r="S53" s="1" t="str">
        <f>IF(O53="","",IF(O53=Q53,"1",IF(O53&gt;Q53,"2","0")))</f>
        <v/>
      </c>
      <c r="T53" s="11" t="s">
        <v>96</v>
      </c>
      <c r="U53" s="1" t="str">
        <f>IF(Q53="","",IF(Q53=O53,"1",IF(Q53&gt;O53,"2","0")))</f>
        <v/>
      </c>
      <c r="V53" s="11" t="str">
        <f t="shared" si="0"/>
        <v>0</v>
      </c>
      <c r="W53" s="11" t="str">
        <f t="shared" si="1"/>
        <v>0</v>
      </c>
    </row>
    <row r="54" spans="1:23" s="3" customFormat="1" x14ac:dyDescent="0.2">
      <c r="A54" s="243"/>
      <c r="B54" s="11"/>
      <c r="C54" s="2"/>
      <c r="D54" s="249"/>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243"/>
      <c r="B55" s="44">
        <v>1</v>
      </c>
      <c r="C55" s="2" t="str">
        <f>T(C6)</f>
        <v xml:space="preserve">TSV Malmsheim </v>
      </c>
      <c r="D55" s="249" t="s">
        <v>829</v>
      </c>
      <c r="E55" s="2" t="str">
        <f>T(C7)</f>
        <v>TV Obernhausen</v>
      </c>
      <c r="F55" s="2"/>
      <c r="G55" s="2"/>
      <c r="H55" s="2"/>
      <c r="I55" s="2"/>
      <c r="J55" s="2"/>
      <c r="K55" s="2"/>
      <c r="L55" s="2"/>
      <c r="M55" s="2"/>
      <c r="N55" s="2" t="str">
        <f>T(C3)</f>
        <v>TSV Grafenau 2</v>
      </c>
      <c r="O55" s="11"/>
      <c r="P55" s="5" t="s">
        <v>96</v>
      </c>
      <c r="Q55" s="11"/>
      <c r="R55" s="5"/>
      <c r="S55" s="1" t="str">
        <f>IF(O55="","",IF(O55=Q55,"1",IF(O55&gt;Q55,"2","0")))</f>
        <v/>
      </c>
      <c r="T55" s="11" t="s">
        <v>96</v>
      </c>
      <c r="U55" s="1" t="str">
        <f>IF(Q55="","",IF(Q55=O55,"1",IF(Q55&gt;O55,"2","0")))</f>
        <v/>
      </c>
      <c r="V55" s="11" t="str">
        <f t="shared" si="0"/>
        <v>0</v>
      </c>
      <c r="W55" s="11" t="str">
        <f t="shared" si="1"/>
        <v>0</v>
      </c>
    </row>
    <row r="56" spans="1:23" s="3" customFormat="1" x14ac:dyDescent="0.2">
      <c r="A56"/>
      <c r="B56" s="44">
        <v>2</v>
      </c>
      <c r="C56" s="2" t="str">
        <f>T(C2)</f>
        <v>TSV Grafenau 1</v>
      </c>
      <c r="D56" s="249" t="s">
        <v>829</v>
      </c>
      <c r="E56" s="2" t="str">
        <f>T(C4)</f>
        <v>TSV Calw</v>
      </c>
      <c r="F56" s="7"/>
      <c r="G56" s="7"/>
      <c r="H56" s="7"/>
      <c r="I56" s="7"/>
      <c r="J56" s="7"/>
      <c r="K56" s="7"/>
      <c r="L56" s="7"/>
      <c r="M56" s="7"/>
      <c r="N56" s="2" t="str">
        <f>T(C5)</f>
        <v>SV Weil der Stadt</v>
      </c>
      <c r="O56" s="5"/>
      <c r="P56" s="5" t="s">
        <v>96</v>
      </c>
      <c r="Q56" s="5"/>
      <c r="R56" s="5"/>
      <c r="S56" s="1" t="str">
        <f>IF(O56="","",IF(O56=Q56,"1",IF(O56&gt;Q56,"2","0")))</f>
        <v/>
      </c>
      <c r="T56" s="11" t="s">
        <v>96</v>
      </c>
      <c r="U56" s="1" t="str">
        <f>IF(Q56="","",IF(Q56=O56,"1",IF(Q56&gt;O56,"2","0")))</f>
        <v/>
      </c>
      <c r="V56" s="11" t="str">
        <f t="shared" si="0"/>
        <v>0</v>
      </c>
      <c r="W56" s="11" t="str">
        <f t="shared" si="1"/>
        <v>0</v>
      </c>
    </row>
    <row r="57" spans="1:23" s="3" customFormat="1" x14ac:dyDescent="0.2">
      <c r="A57"/>
      <c r="B57" s="44"/>
      <c r="C57" s="2"/>
      <c r="D57" s="250"/>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243"/>
      <c r="B58" s="11">
        <v>1</v>
      </c>
      <c r="C58" s="2" t="str">
        <f>T(C3)</f>
        <v>TSV Grafenau 2</v>
      </c>
      <c r="D58" s="249" t="s">
        <v>829</v>
      </c>
      <c r="E58" s="2" t="str">
        <f>T(C6)</f>
        <v xml:space="preserve">TSV Malmsheim </v>
      </c>
      <c r="F58" s="7"/>
      <c r="G58" s="7"/>
      <c r="H58" s="7"/>
      <c r="I58" s="7"/>
      <c r="J58" s="7"/>
      <c r="K58" s="7"/>
      <c r="L58" s="7"/>
      <c r="M58" s="7"/>
      <c r="N58" s="2" t="str">
        <f>T(C2)</f>
        <v>TSV Grafenau 1</v>
      </c>
      <c r="O58" s="5"/>
      <c r="P58" s="5" t="s">
        <v>96</v>
      </c>
      <c r="Q58" s="5"/>
      <c r="R58" s="5"/>
      <c r="S58" s="1" t="str">
        <f>IF(O58="","",IF(O58=Q58,"1",IF(O58&gt;Q58,"2","0")))</f>
        <v/>
      </c>
      <c r="T58" s="11" t="s">
        <v>96</v>
      </c>
      <c r="U58" s="1" t="str">
        <f>IF(Q58="","",IF(Q58=O58,"1",IF(Q58&gt;O58,"2","0")))</f>
        <v/>
      </c>
      <c r="V58" s="11" t="str">
        <f t="shared" si="0"/>
        <v>0</v>
      </c>
      <c r="W58" s="11" t="str">
        <f t="shared" si="1"/>
        <v>0</v>
      </c>
    </row>
    <row r="59" spans="1:23" s="3" customFormat="1" x14ac:dyDescent="0.2">
      <c r="A59" s="243"/>
      <c r="B59" s="44">
        <v>2</v>
      </c>
      <c r="C59" s="2" t="str">
        <f>T(C7)</f>
        <v>TV Obernhausen</v>
      </c>
      <c r="D59" s="249" t="s">
        <v>829</v>
      </c>
      <c r="E59" s="2" t="str">
        <f>T(C5)</f>
        <v>SV Weil der Stadt</v>
      </c>
      <c r="F59" s="2"/>
      <c r="G59" s="2"/>
      <c r="H59" s="2"/>
      <c r="I59" s="2"/>
      <c r="J59" s="2"/>
      <c r="K59" s="2"/>
      <c r="L59" s="2"/>
      <c r="M59" s="2"/>
      <c r="N59" s="2" t="str">
        <f>T(C4)</f>
        <v>TSV Calw</v>
      </c>
      <c r="O59" s="11"/>
      <c r="P59" s="5" t="s">
        <v>96</v>
      </c>
      <c r="Q59" s="11"/>
      <c r="R59" s="5"/>
      <c r="S59" s="1" t="str">
        <f>IF(O59="","",IF(O59=Q59,"1",IF(O59&gt;Q59,"2","0")))</f>
        <v/>
      </c>
      <c r="T59" s="11" t="s">
        <v>96</v>
      </c>
      <c r="U59" s="1" t="str">
        <f>IF(Q59="","",IF(Q59=O59,"1",IF(Q59&gt;O59,"2","0")))</f>
        <v/>
      </c>
      <c r="V59" s="11" t="str">
        <f t="shared" si="0"/>
        <v>0</v>
      </c>
      <c r="W59" s="11" t="str">
        <f t="shared" si="1"/>
        <v>0</v>
      </c>
    </row>
    <row r="60" spans="1:23" s="3" customFormat="1" x14ac:dyDescent="0.2">
      <c r="A60" s="243"/>
      <c r="B60" s="44"/>
      <c r="C60" s="2"/>
      <c r="D60" s="249"/>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243"/>
      <c r="B61" s="44">
        <v>1</v>
      </c>
      <c r="C61" s="2" t="str">
        <f>T(C3)</f>
        <v>TSV Grafenau 2</v>
      </c>
      <c r="D61" s="249" t="s">
        <v>829</v>
      </c>
      <c r="E61" s="2" t="str">
        <f>T(C4)</f>
        <v>TSV Calw</v>
      </c>
      <c r="F61" s="2"/>
      <c r="G61" s="2"/>
      <c r="H61" s="2"/>
      <c r="I61" s="2"/>
      <c r="J61" s="2"/>
      <c r="K61" s="2"/>
      <c r="L61" s="2"/>
      <c r="M61" s="2"/>
      <c r="N61" s="2" t="str">
        <f>T(C6)</f>
        <v xml:space="preserve">TSV Malmsheim </v>
      </c>
      <c r="O61" s="11"/>
      <c r="P61" s="5" t="s">
        <v>96</v>
      </c>
      <c r="Q61" s="11"/>
      <c r="R61" s="5"/>
      <c r="S61" s="1" t="str">
        <f>IF(O61="","",IF(O61=Q61,"1",IF(O61&gt;Q61,"2","0")))</f>
        <v/>
      </c>
      <c r="T61" s="11" t="s">
        <v>96</v>
      </c>
      <c r="U61" s="1" t="str">
        <f>IF(Q61="","",IF(Q61=O61,"1",IF(Q61&gt;O61,"2","0")))</f>
        <v/>
      </c>
      <c r="V61" s="11" t="str">
        <f t="shared" si="0"/>
        <v>0</v>
      </c>
      <c r="W61" s="11" t="str">
        <f t="shared" si="1"/>
        <v>0</v>
      </c>
    </row>
    <row r="62" spans="1:23" s="3" customFormat="1" x14ac:dyDescent="0.2">
      <c r="A62" s="243"/>
      <c r="B62" s="44">
        <v>2</v>
      </c>
      <c r="C62" s="2" t="str">
        <f>T(C5)</f>
        <v>SV Weil der Stadt</v>
      </c>
      <c r="D62" s="249" t="s">
        <v>829</v>
      </c>
      <c r="E62" s="2" t="str">
        <f>T(C2)</f>
        <v>TSV Grafenau 1</v>
      </c>
      <c r="F62" s="2"/>
      <c r="G62" s="2"/>
      <c r="H62" s="2"/>
      <c r="I62" s="2"/>
      <c r="J62" s="2"/>
      <c r="K62" s="2"/>
      <c r="L62" s="2"/>
      <c r="M62" s="2"/>
      <c r="N62" s="2" t="str">
        <f>T(C7)</f>
        <v>TV Obernhausen</v>
      </c>
      <c r="O62" s="11"/>
      <c r="P62" s="5" t="s">
        <v>96</v>
      </c>
      <c r="Q62" s="11"/>
      <c r="R62" s="5"/>
      <c r="S62" s="1" t="str">
        <f>IF(O62="","",IF(O62=Q62,"1",IF(O62&gt;Q62,"2","0")))</f>
        <v/>
      </c>
      <c r="T62" s="11" t="s">
        <v>96</v>
      </c>
      <c r="U62" s="1" t="str">
        <f>IF(Q62="","",IF(Q62=O62,"1",IF(Q62&gt;O62,"2","0")))</f>
        <v/>
      </c>
      <c r="V62" s="11" t="str">
        <f t="shared" si="0"/>
        <v>0</v>
      </c>
      <c r="W62" s="11" t="str">
        <f t="shared" si="1"/>
        <v>0</v>
      </c>
    </row>
    <row r="63" spans="1:23" s="3" customFormat="1" x14ac:dyDescent="0.2">
      <c r="A63" s="243"/>
      <c r="B63" s="44"/>
      <c r="C63" s="2"/>
      <c r="D63" s="249"/>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243"/>
      <c r="B64" s="44">
        <v>1</v>
      </c>
      <c r="C64" s="2" t="str">
        <f>T(C6)</f>
        <v xml:space="preserve">TSV Malmsheim </v>
      </c>
      <c r="D64" s="249" t="s">
        <v>829</v>
      </c>
      <c r="E64" s="2" t="str">
        <f>T(C2)</f>
        <v>TSV Grafenau 1</v>
      </c>
      <c r="F64" s="2"/>
      <c r="G64" s="2"/>
      <c r="H64" s="2"/>
      <c r="I64" s="2"/>
      <c r="J64" s="2"/>
      <c r="K64" s="2"/>
      <c r="L64" s="2"/>
      <c r="M64" s="2"/>
      <c r="N64" s="2" t="str">
        <f>T(C3)</f>
        <v>TSV Grafenau 2</v>
      </c>
      <c r="O64" s="11"/>
      <c r="P64" s="5" t="s">
        <v>96</v>
      </c>
      <c r="Q64" s="11"/>
      <c r="R64" s="5"/>
      <c r="S64" s="1" t="str">
        <f>IF(O64="","",IF(O64=Q64,"1",IF(O64&gt;Q64,"2","0")))</f>
        <v/>
      </c>
      <c r="T64" s="11" t="s">
        <v>96</v>
      </c>
      <c r="U64" s="1" t="str">
        <f>IF(Q64="","",IF(Q64=O64,"1",IF(Q64&gt;O64,"2","0")))</f>
        <v/>
      </c>
      <c r="V64" s="11" t="str">
        <f t="shared" si="0"/>
        <v>0</v>
      </c>
      <c r="W64" s="11" t="str">
        <f t="shared" si="1"/>
        <v>0</v>
      </c>
    </row>
    <row r="65" spans="1:23" s="3" customFormat="1" x14ac:dyDescent="0.2">
      <c r="A65" s="243"/>
      <c r="B65" s="44">
        <v>2</v>
      </c>
      <c r="C65" s="2" t="str">
        <f>T(C4)</f>
        <v>TSV Calw</v>
      </c>
      <c r="D65" s="249" t="s">
        <v>829</v>
      </c>
      <c r="E65" s="2" t="str">
        <f>T(C7)</f>
        <v>TV Obernhausen</v>
      </c>
      <c r="F65" s="2"/>
      <c r="G65" s="2"/>
      <c r="H65" s="2"/>
      <c r="I65" s="2"/>
      <c r="J65" s="2"/>
      <c r="K65" s="2"/>
      <c r="L65" s="2"/>
      <c r="M65" s="2"/>
      <c r="N65" s="2" t="str">
        <f>T(C5)</f>
        <v>SV Weil der Stadt</v>
      </c>
      <c r="O65" s="11"/>
      <c r="P65" s="5" t="s">
        <v>96</v>
      </c>
      <c r="Q65" s="11"/>
      <c r="R65" s="5"/>
      <c r="S65" s="1" t="str">
        <f>IF(O65="","",IF(O65=Q65,"1",IF(O65&gt;Q65,"2","0")))</f>
        <v/>
      </c>
      <c r="T65" s="11" t="s">
        <v>96</v>
      </c>
      <c r="U65" s="1" t="str">
        <f>IF(Q65="","",IF(Q65=O65,"1",IF(Q65&gt;O65,"2","0")))</f>
        <v/>
      </c>
      <c r="V65" s="11" t="str">
        <f t="shared" si="0"/>
        <v>0</v>
      </c>
      <c r="W65" s="11" t="str">
        <f t="shared" si="1"/>
        <v>0</v>
      </c>
    </row>
    <row r="66" spans="1:23" s="3" customFormat="1" x14ac:dyDescent="0.2">
      <c r="A66" s="243"/>
      <c r="B66" s="44"/>
      <c r="C66" s="2"/>
      <c r="D66" s="249"/>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243"/>
      <c r="B67" s="44">
        <v>1</v>
      </c>
      <c r="C67" s="2" t="str">
        <f>T(C3)</f>
        <v>TSV Grafenau 2</v>
      </c>
      <c r="D67" s="249" t="s">
        <v>829</v>
      </c>
      <c r="E67" s="2" t="str">
        <f>T(C7)</f>
        <v>TV Obernhausen</v>
      </c>
      <c r="F67" s="7"/>
      <c r="G67" s="7"/>
      <c r="H67" s="7"/>
      <c r="I67" s="7"/>
      <c r="J67" s="7"/>
      <c r="K67" s="7"/>
      <c r="L67" s="7"/>
      <c r="M67" s="7"/>
      <c r="N67" s="2" t="str">
        <f>T(C2)</f>
        <v>TSV Grafenau 1</v>
      </c>
      <c r="O67" s="5"/>
      <c r="P67" s="5" t="s">
        <v>96</v>
      </c>
      <c r="Q67" s="5"/>
      <c r="R67" s="5"/>
      <c r="S67" s="1" t="str">
        <f>IF(O67="","",IF(O67=Q67,"1",IF(O67&gt;Q67,"2","0")))</f>
        <v/>
      </c>
      <c r="T67" s="11" t="s">
        <v>96</v>
      </c>
      <c r="U67" s="1" t="str">
        <f>IF(Q67="","",IF(Q67=O67,"1",IF(Q67&gt;O67,"2","0")))</f>
        <v/>
      </c>
      <c r="V67" s="11" t="str">
        <f t="shared" si="0"/>
        <v>0</v>
      </c>
      <c r="W67" s="11" t="str">
        <f t="shared" si="1"/>
        <v>0</v>
      </c>
    </row>
    <row r="68" spans="1:23" s="137" customFormat="1" x14ac:dyDescent="0.2">
      <c r="A68" s="243"/>
      <c r="B68" s="44">
        <v>2</v>
      </c>
      <c r="C68" s="2" t="str">
        <f>T(C5)</f>
        <v>SV Weil der Stadt</v>
      </c>
      <c r="D68" s="249" t="s">
        <v>829</v>
      </c>
      <c r="E68" s="2" t="str">
        <f>T(C6)</f>
        <v xml:space="preserve">TSV Malmsheim </v>
      </c>
      <c r="F68" s="7"/>
      <c r="G68" s="7"/>
      <c r="H68" s="7"/>
      <c r="I68" s="7"/>
      <c r="J68" s="7"/>
      <c r="K68" s="7"/>
      <c r="L68" s="7"/>
      <c r="M68" s="7"/>
      <c r="N68" s="2" t="str">
        <f>T(C4)</f>
        <v>TSV Calw</v>
      </c>
      <c r="O68" s="5"/>
      <c r="P68" s="5" t="s">
        <v>96</v>
      </c>
      <c r="Q68" s="5"/>
      <c r="R68" s="5"/>
      <c r="S68" s="1" t="str">
        <f>IF(O68="","",IF(O68=Q68,"1",IF(O68&gt;Q68,"2","0")))</f>
        <v/>
      </c>
      <c r="T68" s="11" t="s">
        <v>96</v>
      </c>
      <c r="U68" s="1" t="str">
        <f>IF(Q68="","",IF(Q68=O68,"1",IF(Q68&gt;O68,"2","0")))</f>
        <v/>
      </c>
      <c r="V68" s="11" t="str">
        <f t="shared" si="0"/>
        <v>0</v>
      </c>
      <c r="W68" s="11" t="str">
        <f t="shared" si="1"/>
        <v>0</v>
      </c>
    </row>
    <row r="69" spans="1:23" s="137" customFormat="1" x14ac:dyDescent="0.2">
      <c r="A69" s="243"/>
      <c r="B69" s="44"/>
      <c r="C69" s="2"/>
      <c r="D69" s="250"/>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243"/>
      <c r="B70" s="44">
        <v>1</v>
      </c>
      <c r="C70" s="2" t="str">
        <f>T(C5)</f>
        <v>SV Weil der Stadt</v>
      </c>
      <c r="D70" s="249" t="s">
        <v>829</v>
      </c>
      <c r="E70" s="2" t="str">
        <f>T(C3)</f>
        <v>TSV Grafenau 2</v>
      </c>
      <c r="F70" s="7"/>
      <c r="G70" s="7"/>
      <c r="H70" s="7"/>
      <c r="I70" s="7"/>
      <c r="J70" s="7"/>
      <c r="K70" s="7"/>
      <c r="L70" s="7"/>
      <c r="M70" s="7"/>
      <c r="N70" s="2" t="str">
        <f>T(C2)</f>
        <v>TSV Grafenau 1</v>
      </c>
      <c r="P70" s="5" t="s">
        <v>96</v>
      </c>
      <c r="S70" s="1" t="str">
        <f>IF(O70="","",IF(O70=Q70,"1",IF(O70&gt;Q70,"2","0")))</f>
        <v/>
      </c>
      <c r="T70" s="11" t="s">
        <v>96</v>
      </c>
      <c r="U70" s="1" t="str">
        <f>IF(Q70="","",IF(Q70=O70,"1",IF(Q70&gt;O70,"2","0")))</f>
        <v/>
      </c>
      <c r="V70" s="11" t="str">
        <f t="shared" si="0"/>
        <v>0</v>
      </c>
      <c r="W70" s="11" t="str">
        <f t="shared" si="1"/>
        <v>0</v>
      </c>
    </row>
    <row r="71" spans="1:23" s="5" customFormat="1" x14ac:dyDescent="0.2">
      <c r="A71" s="243"/>
      <c r="B71" s="44">
        <v>2</v>
      </c>
      <c r="C71" s="2" t="str">
        <f>T(C6)</f>
        <v xml:space="preserve">TSV Malmsheim </v>
      </c>
      <c r="D71" s="249" t="s">
        <v>829</v>
      </c>
      <c r="E71" s="2" t="str">
        <f>T(C4)</f>
        <v>TSV Calw</v>
      </c>
      <c r="F71" s="7"/>
      <c r="G71" s="7"/>
      <c r="H71" s="7"/>
      <c r="I71" s="7"/>
      <c r="J71" s="7"/>
      <c r="K71" s="7"/>
      <c r="L71" s="7"/>
      <c r="M71" s="7"/>
      <c r="N71" s="2" t="str">
        <f>T(C7)</f>
        <v>TV Obernhausen</v>
      </c>
      <c r="P71" s="5" t="s">
        <v>96</v>
      </c>
      <c r="S71" s="1" t="str">
        <f>IF(O71="","",IF(O71=Q71,"1",IF(O71&gt;Q71,"2","0")))</f>
        <v/>
      </c>
      <c r="T71" s="11" t="s">
        <v>96</v>
      </c>
      <c r="U71" s="1" t="str">
        <f>IF(Q71="","",IF(Q71=O71,"1",IF(Q71&gt;O71,"2","0")))</f>
        <v/>
      </c>
      <c r="V71" s="11" t="str">
        <f t="shared" si="0"/>
        <v>0</v>
      </c>
      <c r="W71" s="11" t="str">
        <f t="shared" si="1"/>
        <v>0</v>
      </c>
    </row>
    <row r="72" spans="1:23" s="5" customFormat="1" x14ac:dyDescent="0.2">
      <c r="A72" s="243"/>
      <c r="B72" s="44"/>
      <c r="C72" s="2"/>
      <c r="D72" s="249"/>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TV Obernhausen</v>
      </c>
      <c r="D73" s="249" t="s">
        <v>829</v>
      </c>
      <c r="E73" s="2" t="str">
        <f>T(C2)</f>
        <v>TSV Grafenau 1</v>
      </c>
      <c r="F73" s="7"/>
      <c r="G73" s="7"/>
      <c r="H73" s="7"/>
      <c r="I73" s="7"/>
      <c r="J73" s="7"/>
      <c r="K73" s="7"/>
      <c r="L73" s="7"/>
      <c r="M73" s="7"/>
      <c r="N73" s="2" t="str">
        <f>T(C3)</f>
        <v>TSV Grafenau 2</v>
      </c>
      <c r="O73" s="5"/>
      <c r="P73" s="5" t="s">
        <v>96</v>
      </c>
      <c r="Q73" s="5"/>
      <c r="R73" s="5"/>
      <c r="S73" s="1" t="str">
        <f>IF(O73="","",IF(O73=Q73,"1",IF(O73&gt;Q73,"2","0")))</f>
        <v/>
      </c>
      <c r="T73" s="11" t="s">
        <v>96</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workbookViewId="0">
      <selection activeCell="N49" sqref="N49"/>
    </sheetView>
  </sheetViews>
  <sheetFormatPr baseColWidth="10" defaultRowHeight="12.75" x14ac:dyDescent="0.2"/>
  <cols>
    <col min="1" max="1" width="8.140625" style="243" customWidth="1"/>
    <col min="2" max="2" width="6.5703125" style="45" customWidth="1"/>
    <col min="3" max="3" width="19.425781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193" t="s">
        <v>103</v>
      </c>
      <c r="D2" s="78" t="str">
        <f>$S$19</f>
        <v/>
      </c>
      <c r="E2" s="244"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96</v>
      </c>
      <c r="Q2" s="11" t="str">
        <f>IF(O19="","",SUM($Q$19+$Q$23+$O$29+$O$31+$O$40+$Q$52+$Q$56+$O$62+$O$64+$O$73))</f>
        <v/>
      </c>
      <c r="R2" s="11"/>
      <c r="S2" s="11" t="str">
        <f>IF(O19="","",SUM(V19+V23+W29+W31+W40+V52+V56+W62+W64+W73))</f>
        <v/>
      </c>
      <c r="T2" s="11" t="s">
        <v>96</v>
      </c>
      <c r="U2" s="11" t="str">
        <f>IF(O19="","",SUM(W19+W23+V29+V31+V40+W52+W56+V62+V64+V73))</f>
        <v/>
      </c>
      <c r="V2" s="6"/>
      <c r="W2" s="6"/>
    </row>
    <row r="3" spans="1:23" s="13" customFormat="1" x14ac:dyDescent="0.2">
      <c r="A3" s="152" t="s">
        <v>109</v>
      </c>
      <c r="B3" s="107"/>
      <c r="C3" s="193" t="s">
        <v>104</v>
      </c>
      <c r="D3" s="78" t="str">
        <f>$U$19</f>
        <v/>
      </c>
      <c r="E3" s="244"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96</v>
      </c>
      <c r="Q3" s="11" t="str">
        <f>IF(O19="","",SUM($O$19+$Q$25+$Q$28+$Q$34+$O$37+$O$52+$Q$58+$Q$61+$Q$67+$O$70))</f>
        <v/>
      </c>
      <c r="R3" s="11"/>
      <c r="S3" s="11" t="str">
        <f>IF(O19="","",SUM(W19+V25+V28+V34+W37+W52+V58+V61+V67+W70))</f>
        <v/>
      </c>
      <c r="T3" s="11" t="s">
        <v>96</v>
      </c>
      <c r="U3" s="11" t="str">
        <f>IF(O19="","",SUM(V19+W25+W28+W34+V37+V52+W58+W61+W67+V70))</f>
        <v/>
      </c>
      <c r="V3" s="6"/>
      <c r="W3" s="6"/>
    </row>
    <row r="4" spans="1:23" s="13" customFormat="1" x14ac:dyDescent="0.2">
      <c r="A4" s="152"/>
      <c r="B4" s="107"/>
      <c r="C4" s="190" t="s">
        <v>763</v>
      </c>
      <c r="D4" s="78" t="str">
        <f>$S$20</f>
        <v/>
      </c>
      <c r="E4" s="244"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96</v>
      </c>
      <c r="Q4" s="11" t="str">
        <f>IF(O19="","",SUM($Q$20+$O$23+$O$28+$Q$32+$O$38+$Q$53+$O$56+$O$61+$Q$65+$O$71))</f>
        <v/>
      </c>
      <c r="R4" s="6"/>
      <c r="S4" s="11" t="str">
        <f>IF(O19="","",SUM(V20+W23+W28+V32+W38+V53+W56+W61+V65+W71))</f>
        <v/>
      </c>
      <c r="T4" s="11" t="s">
        <v>96</v>
      </c>
      <c r="U4" s="11" t="str">
        <f>IF(O19="","",SUM(W20+V23+V28+W32+V38+W53+V56+V61+W65+V71))</f>
        <v/>
      </c>
      <c r="V4" s="6"/>
      <c r="W4" s="6"/>
    </row>
    <row r="5" spans="1:23" s="13" customFormat="1" x14ac:dyDescent="0.2">
      <c r="A5" s="152"/>
      <c r="B5" s="107"/>
      <c r="C5" s="193" t="s">
        <v>766</v>
      </c>
      <c r="D5" s="78" t="str">
        <f>$U$20</f>
        <v/>
      </c>
      <c r="E5" s="244"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96</v>
      </c>
      <c r="Q5" s="11" t="str">
        <f>IF(O19="","",SUM($O$20+$O$26+$Q$29+$Q$35+$Q$37+$O$53+$O$59+$Q$62+$Q$68+$Q$70))</f>
        <v/>
      </c>
      <c r="R5" s="6"/>
      <c r="S5" s="11" t="str">
        <f>IF(O19="","",SUM(W20+W26+V29+V35+V37+W53+W59+V62+V68+V70))</f>
        <v/>
      </c>
      <c r="T5" s="11" t="s">
        <v>96</v>
      </c>
      <c r="U5" s="11" t="str">
        <f>IF(O19="","",SUM(V20+V26+W29+W35+W37+V53+V59+W62+W68+W70))</f>
        <v/>
      </c>
      <c r="V5" s="6"/>
      <c r="W5" s="6"/>
    </row>
    <row r="6" spans="1:23" s="13" customFormat="1" x14ac:dyDescent="0.2">
      <c r="A6" s="152"/>
      <c r="B6" s="107"/>
      <c r="C6" s="193" t="s">
        <v>798</v>
      </c>
      <c r="D6" s="78" t="str">
        <f>$S$22</f>
        <v/>
      </c>
      <c r="E6" s="244"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96</v>
      </c>
      <c r="Q6" s="11" t="str">
        <f>IF(O19="","",SUM($Q$22+$O$25+$Q$31+$O$35+$Q$38+$Q$55+$O$58+$Q$64+$O$68+$Q$71))</f>
        <v/>
      </c>
      <c r="R6" s="6"/>
      <c r="S6" s="11" t="str">
        <f>IF(O19="","",SUM(V22+W25+V31+W35+V38+V55+W58+V64+W68+V71))</f>
        <v/>
      </c>
      <c r="T6" s="11" t="s">
        <v>96</v>
      </c>
      <c r="U6" s="11" t="str">
        <f>IF(O19="","",SUM(W22+V25+W31+V35+W38+W55+V58+W64+V68+W71))</f>
        <v/>
      </c>
      <c r="V6" s="6"/>
      <c r="W6" s="6"/>
    </row>
    <row r="7" spans="1:23" s="13" customFormat="1" x14ac:dyDescent="0.2">
      <c r="A7" s="152"/>
      <c r="B7" s="107"/>
      <c r="C7" s="190" t="s">
        <v>802</v>
      </c>
      <c r="D7" s="78" t="str">
        <f>$U$22</f>
        <v/>
      </c>
      <c r="E7" s="244"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96</v>
      </c>
      <c r="Q7" s="11" t="str">
        <f>IF(O19="","",SUM($O$22+$Q$26+$O$32+$O$34+$Q$40+$O$55+$Q$59+$O$65+$O$67+$Q$73))</f>
        <v/>
      </c>
      <c r="R7" s="6"/>
      <c r="S7" s="11" t="str">
        <f>IF(O19="","",SUM(W22+V26+W32+W34+V40+W55+V59+W65+W67+V73))</f>
        <v/>
      </c>
      <c r="T7" s="11" t="s">
        <v>96</v>
      </c>
      <c r="U7" s="11" t="str">
        <f>IF(O19="","",SUM(V22+W26+V32+V34+W40+V55+W59+V65+V67+W73))</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t="s">
        <v>1001</v>
      </c>
      <c r="D9" s="6"/>
      <c r="V9" s="6"/>
      <c r="W9" s="6"/>
    </row>
    <row r="10" spans="1:23" s="13" customFormat="1" x14ac:dyDescent="0.2">
      <c r="A10" s="152" t="s">
        <v>84</v>
      </c>
      <c r="B10" s="107"/>
      <c r="C10" s="137" t="s">
        <v>1002</v>
      </c>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C11" s="13" t="s">
        <v>995</v>
      </c>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t="s">
        <v>1003</v>
      </c>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C15" s="13" t="s">
        <v>1004</v>
      </c>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10.00 Uhr</v>
      </c>
      <c r="B19" s="44">
        <v>1</v>
      </c>
      <c r="C19" s="2" t="str">
        <f>T(C2)</f>
        <v>TV Vaihingen/Enz 1</v>
      </c>
      <c r="D19" s="249" t="s">
        <v>829</v>
      </c>
      <c r="E19" s="2" t="str">
        <f>T(C3)</f>
        <v>TV Vaihingen/Enz 2</v>
      </c>
      <c r="F19" s="2"/>
      <c r="G19" s="2"/>
      <c r="H19" s="2"/>
      <c r="I19" s="2"/>
      <c r="J19" s="2"/>
      <c r="K19" s="2"/>
      <c r="L19" s="2"/>
      <c r="M19" s="2"/>
      <c r="N19" s="2" t="str">
        <f>T(C6)</f>
        <v>TV Ochsenbach 1</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TV Hohenklingen</v>
      </c>
      <c r="D20" s="249" t="s">
        <v>829</v>
      </c>
      <c r="E20" s="2" t="str">
        <f>T(C5)</f>
        <v>TSV Schwieberdingen</v>
      </c>
      <c r="F20" s="2"/>
      <c r="G20" s="2"/>
      <c r="H20" s="2"/>
      <c r="I20" s="2"/>
      <c r="J20" s="2"/>
      <c r="K20" s="2"/>
      <c r="L20" s="2"/>
      <c r="M20" s="2"/>
      <c r="N20" s="2" t="str">
        <f>T(C7)</f>
        <v>TV Ochsenbach 2</v>
      </c>
      <c r="O20" s="11"/>
      <c r="P20" s="5" t="s">
        <v>96</v>
      </c>
      <c r="Q20" s="11"/>
      <c r="R20" s="5"/>
      <c r="S20" s="1" t="str">
        <f>IF(O20="","",IF(O20=Q20,"1",IF(O20&gt;Q20,"2","0")))</f>
        <v/>
      </c>
      <c r="T20" s="11" t="s">
        <v>96</v>
      </c>
      <c r="U20" s="1" t="str">
        <f>IF(O20="","",IF(Q20=O20,"1",IF(Q20&gt;O20,"2","0")))</f>
        <v/>
      </c>
      <c r="V20" s="11" t="str">
        <f t="shared" ref="V20:V73" si="0">IF(S20="","0",S20)</f>
        <v>0</v>
      </c>
      <c r="W20" s="11" t="str">
        <f t="shared" ref="W20:W73"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TV Ochsenbach 1</v>
      </c>
      <c r="D22" s="249" t="s">
        <v>829</v>
      </c>
      <c r="E22" s="2" t="str">
        <f>T(C7)</f>
        <v>TV Ochsenbach 2</v>
      </c>
      <c r="F22" s="2"/>
      <c r="G22" s="2"/>
      <c r="H22" s="2"/>
      <c r="I22" s="2"/>
      <c r="J22" s="2"/>
      <c r="K22" s="2"/>
      <c r="L22" s="2"/>
      <c r="M22" s="2"/>
      <c r="N22" s="2" t="str">
        <f>T(C3)</f>
        <v>TV Vaihingen/Enz 2</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TV Vaihingen/Enz 1</v>
      </c>
      <c r="D23" s="249" t="s">
        <v>829</v>
      </c>
      <c r="E23" s="2" t="str">
        <f>T(C4)</f>
        <v>TV Hohenklingen</v>
      </c>
      <c r="F23" s="7"/>
      <c r="G23" s="7"/>
      <c r="H23" s="7"/>
      <c r="I23" s="7"/>
      <c r="J23" s="7"/>
      <c r="K23" s="7"/>
      <c r="L23" s="7"/>
      <c r="M23" s="7"/>
      <c r="N23" s="2" t="str">
        <f>T(C5)</f>
        <v>TSV Schwieberdingen</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TV Vaihingen/Enz 2</v>
      </c>
      <c r="D25" s="249" t="s">
        <v>829</v>
      </c>
      <c r="E25" s="2" t="str">
        <f>T(C6)</f>
        <v>TV Ochsenbach 1</v>
      </c>
      <c r="F25" s="7"/>
      <c r="G25" s="7"/>
      <c r="H25" s="7"/>
      <c r="I25" s="7"/>
      <c r="J25" s="7"/>
      <c r="K25" s="7"/>
      <c r="L25" s="7"/>
      <c r="M25" s="7"/>
      <c r="N25" s="2" t="str">
        <f>T(C2)</f>
        <v>TV Vaihingen/Enz 1</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TV Ochsenbach 2</v>
      </c>
      <c r="D26" s="249" t="s">
        <v>829</v>
      </c>
      <c r="E26" s="2" t="str">
        <f>T(C5)</f>
        <v>TSV Schwieberdingen</v>
      </c>
      <c r="F26" s="2"/>
      <c r="G26" s="2"/>
      <c r="H26" s="2"/>
      <c r="I26" s="2"/>
      <c r="J26" s="2"/>
      <c r="K26" s="2"/>
      <c r="L26" s="2"/>
      <c r="M26" s="2"/>
      <c r="N26" s="2" t="str">
        <f>T(C4)</f>
        <v>TV Hohenklingen</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TV Vaihingen/Enz 2</v>
      </c>
      <c r="D28" s="249" t="s">
        <v>829</v>
      </c>
      <c r="E28" s="2" t="str">
        <f>T(C4)</f>
        <v>TV Hohenklingen</v>
      </c>
      <c r="F28" s="2"/>
      <c r="G28" s="2"/>
      <c r="H28" s="2"/>
      <c r="I28" s="2"/>
      <c r="J28" s="2"/>
      <c r="K28" s="2"/>
      <c r="L28" s="2"/>
      <c r="M28" s="2"/>
      <c r="N28" s="2" t="str">
        <f>T(C6)</f>
        <v>TV Ochsenbach 1</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TSV Schwieberdingen</v>
      </c>
      <c r="D29" s="249" t="s">
        <v>829</v>
      </c>
      <c r="E29" s="2" t="str">
        <f>T(C2)</f>
        <v>TV Vaihingen/Enz 1</v>
      </c>
      <c r="F29" s="2"/>
      <c r="G29" s="2"/>
      <c r="H29" s="2"/>
      <c r="I29" s="2"/>
      <c r="J29" s="2"/>
      <c r="K29" s="2"/>
      <c r="L29" s="2"/>
      <c r="M29" s="2"/>
      <c r="N29" s="2" t="str">
        <f>T(C7)</f>
        <v>TV Ochsenbach 2</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TV Ochsenbach 1</v>
      </c>
      <c r="D31" s="249" t="s">
        <v>829</v>
      </c>
      <c r="E31" s="2" t="str">
        <f>T(C2)</f>
        <v>TV Vaihingen/Enz 1</v>
      </c>
      <c r="F31" s="2"/>
      <c r="G31" s="2"/>
      <c r="H31" s="2"/>
      <c r="I31" s="2"/>
      <c r="J31" s="2"/>
      <c r="K31" s="2"/>
      <c r="L31" s="2"/>
      <c r="M31" s="2"/>
      <c r="N31" s="2" t="str">
        <f>T(C3)</f>
        <v>TV Vaihingen/Enz 2</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TV Hohenklingen</v>
      </c>
      <c r="D32" s="249" t="s">
        <v>829</v>
      </c>
      <c r="E32" s="2" t="str">
        <f>T(C7)</f>
        <v>TV Ochsenbach 2</v>
      </c>
      <c r="F32" s="2"/>
      <c r="G32" s="2"/>
      <c r="H32" s="2"/>
      <c r="I32" s="2"/>
      <c r="J32" s="2"/>
      <c r="K32" s="2"/>
      <c r="L32" s="2"/>
      <c r="M32" s="2"/>
      <c r="N32" s="2" t="str">
        <f>T(C5)</f>
        <v>TSV Schwieberdingen</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TV Vaihingen/Enz 2</v>
      </c>
      <c r="D34" s="249" t="s">
        <v>829</v>
      </c>
      <c r="E34" s="2" t="str">
        <f>T(C7)</f>
        <v>TV Ochsenbach 2</v>
      </c>
      <c r="F34" s="7"/>
      <c r="G34" s="7"/>
      <c r="H34" s="7"/>
      <c r="I34" s="7"/>
      <c r="J34" s="7"/>
      <c r="K34" s="7"/>
      <c r="L34" s="7"/>
      <c r="M34" s="7"/>
      <c r="N34" s="2" t="str">
        <f>T(C2)</f>
        <v>TV Vaihingen/Enz 1</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TSV Schwieberdingen</v>
      </c>
      <c r="D35" s="249" t="s">
        <v>829</v>
      </c>
      <c r="E35" s="2" t="str">
        <f>T(C6)</f>
        <v>TV Ochsenbach 1</v>
      </c>
      <c r="F35" s="7"/>
      <c r="G35" s="7"/>
      <c r="H35" s="7"/>
      <c r="I35" s="7"/>
      <c r="J35" s="7"/>
      <c r="K35" s="7"/>
      <c r="L35" s="7"/>
      <c r="M35" s="7"/>
      <c r="N35" s="2" t="str">
        <f>T(C4)</f>
        <v>TV Hohenklingen</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TSV Schwieberdingen</v>
      </c>
      <c r="D37" s="249" t="s">
        <v>829</v>
      </c>
      <c r="E37" s="2" t="str">
        <f>T(C3)</f>
        <v>TV Vaihingen/Enz 2</v>
      </c>
      <c r="F37" s="7"/>
      <c r="G37" s="7"/>
      <c r="H37" s="7"/>
      <c r="I37" s="7"/>
      <c r="J37" s="7"/>
      <c r="K37" s="7"/>
      <c r="L37" s="7"/>
      <c r="M37" s="7"/>
      <c r="N37" s="2" t="str">
        <f>T(C2)</f>
        <v>TV Vaihingen/Enz 1</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TV Ochsenbach 1</v>
      </c>
      <c r="D38" s="249" t="s">
        <v>829</v>
      </c>
      <c r="E38" s="2" t="str">
        <f>T(C4)</f>
        <v>TV Hohenklingen</v>
      </c>
      <c r="F38" s="7"/>
      <c r="G38" s="7"/>
      <c r="H38" s="7"/>
      <c r="I38" s="7"/>
      <c r="J38" s="7"/>
      <c r="K38" s="7"/>
      <c r="L38" s="7"/>
      <c r="M38" s="7"/>
      <c r="N38" s="2" t="str">
        <f>T(C7)</f>
        <v>TV Ochsenbach 2</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TV Ochsenbach 2</v>
      </c>
      <c r="D40" s="249" t="s">
        <v>829</v>
      </c>
      <c r="E40" s="2" t="str">
        <f>T(C2)</f>
        <v>TV Vaihingen/Enz 1</v>
      </c>
      <c r="F40" s="7"/>
      <c r="G40" s="7"/>
      <c r="H40" s="7"/>
      <c r="I40" s="7"/>
      <c r="J40" s="7"/>
      <c r="K40" s="7"/>
      <c r="L40" s="7"/>
      <c r="M40" s="7"/>
      <c r="N40" s="2" t="str">
        <f>T(C3)</f>
        <v>TV Vaihingen/Enz 2</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52" t="s">
        <v>83</v>
      </c>
      <c r="B42" s="107"/>
      <c r="C42" s="245" t="s">
        <v>1005</v>
      </c>
      <c r="D42" s="248"/>
      <c r="O42" s="6"/>
      <c r="P42" s="6"/>
      <c r="Q42" s="6"/>
      <c r="R42" s="6"/>
      <c r="S42" s="6"/>
      <c r="T42" s="6"/>
      <c r="U42" s="6"/>
      <c r="V42" s="11" t="str">
        <f t="shared" si="0"/>
        <v>0</v>
      </c>
      <c r="W42" s="11" t="str">
        <f t="shared" si="1"/>
        <v>0</v>
      </c>
    </row>
    <row r="43" spans="1:23" s="13" customFormat="1" x14ac:dyDescent="0.2">
      <c r="A43" s="152" t="s">
        <v>84</v>
      </c>
      <c r="B43" s="107"/>
      <c r="C43" s="137" t="s">
        <v>1006</v>
      </c>
      <c r="D43" s="248"/>
      <c r="E43" s="247"/>
      <c r="F43" s="247"/>
      <c r="G43" s="247"/>
      <c r="H43" s="247"/>
      <c r="I43" s="247"/>
      <c r="J43" s="247"/>
      <c r="K43" s="247"/>
      <c r="L43" s="247"/>
      <c r="M43" s="247"/>
      <c r="O43" s="6"/>
      <c r="P43" s="6"/>
      <c r="Q43" s="6"/>
      <c r="R43" s="6"/>
      <c r="S43" s="6"/>
      <c r="T43" s="6"/>
      <c r="U43" s="6"/>
      <c r="V43" s="11" t="str">
        <f t="shared" si="0"/>
        <v>0</v>
      </c>
      <c r="W43" s="11" t="str">
        <f t="shared" si="1"/>
        <v>0</v>
      </c>
    </row>
    <row r="44" spans="1:23" s="13" customFormat="1" x14ac:dyDescent="0.2">
      <c r="A44" s="152" t="s">
        <v>85</v>
      </c>
      <c r="B44" s="107"/>
      <c r="C44" s="13" t="s">
        <v>995</v>
      </c>
      <c r="D44" s="248"/>
      <c r="O44" s="6"/>
      <c r="P44" s="6"/>
      <c r="Q44" s="6"/>
      <c r="R44" s="6"/>
      <c r="S44" s="6"/>
      <c r="T44" s="6"/>
      <c r="U44" s="6"/>
      <c r="V44" s="11" t="str">
        <f t="shared" si="0"/>
        <v>0</v>
      </c>
      <c r="W44" s="11" t="str">
        <f t="shared" si="1"/>
        <v>0</v>
      </c>
    </row>
    <row r="45" spans="1:23" s="13" customFormat="1" x14ac:dyDescent="0.2">
      <c r="A45" s="152" t="s">
        <v>86</v>
      </c>
      <c r="B45" s="107"/>
      <c r="C45" s="13" t="s">
        <v>831</v>
      </c>
      <c r="D45" s="248"/>
      <c r="O45" s="6"/>
      <c r="P45" s="6"/>
      <c r="Q45" s="6"/>
      <c r="R45" s="6"/>
      <c r="S45" s="6"/>
      <c r="T45" s="6"/>
      <c r="U45" s="6"/>
      <c r="V45" s="11" t="str">
        <f t="shared" si="0"/>
        <v>0</v>
      </c>
      <c r="W45" s="11" t="str">
        <f t="shared" si="1"/>
        <v>0</v>
      </c>
    </row>
    <row r="46" spans="1:23" s="13" customFormat="1" x14ac:dyDescent="0.2">
      <c r="A46" s="152" t="s">
        <v>827</v>
      </c>
      <c r="B46" s="107"/>
      <c r="C46" s="137" t="s">
        <v>1007</v>
      </c>
      <c r="D46" s="248"/>
      <c r="O46" s="6"/>
      <c r="P46" s="6"/>
      <c r="Q46" s="6"/>
      <c r="R46" s="6"/>
      <c r="S46" s="6"/>
      <c r="T46" s="6"/>
      <c r="U46" s="6"/>
      <c r="V46" s="11" t="str">
        <f t="shared" si="0"/>
        <v>0</v>
      </c>
      <c r="W46" s="11" t="str">
        <f t="shared" si="1"/>
        <v>0</v>
      </c>
    </row>
    <row r="47" spans="1:23" s="13" customFormat="1" x14ac:dyDescent="0.2">
      <c r="A47" s="152" t="s">
        <v>828</v>
      </c>
      <c r="B47" s="107"/>
      <c r="D47" s="248"/>
      <c r="O47" s="6"/>
      <c r="P47" s="6"/>
      <c r="Q47" s="6"/>
      <c r="R47" s="6"/>
      <c r="S47" s="6"/>
      <c r="T47" s="6"/>
      <c r="U47" s="6"/>
      <c r="V47" s="11" t="str">
        <f t="shared" si="0"/>
        <v>0</v>
      </c>
      <c r="W47" s="11" t="str">
        <f t="shared" si="1"/>
        <v>0</v>
      </c>
    </row>
    <row r="48" spans="1:23" s="13" customFormat="1" x14ac:dyDescent="0.2">
      <c r="A48" s="152" t="s">
        <v>87</v>
      </c>
      <c r="B48" s="107"/>
      <c r="C48" s="13" t="s">
        <v>1004</v>
      </c>
      <c r="D48" s="248"/>
      <c r="O48" s="6"/>
      <c r="P48" s="6"/>
      <c r="Q48" s="6"/>
      <c r="R48" s="6"/>
      <c r="S48" s="6"/>
      <c r="T48" s="6"/>
      <c r="U48" s="6"/>
      <c r="V48" s="6"/>
      <c r="W48" s="6"/>
    </row>
    <row r="49" spans="1:23" s="13" customFormat="1" x14ac:dyDescent="0.2">
      <c r="A49" s="152"/>
      <c r="B49" s="107"/>
      <c r="D49" s="248"/>
      <c r="O49" s="6"/>
      <c r="P49" s="6"/>
      <c r="Q49" s="6"/>
      <c r="R49" s="6"/>
      <c r="S49" s="6"/>
      <c r="T49" s="6"/>
      <c r="U49" s="6"/>
      <c r="V49" s="11" t="str">
        <f t="shared" si="0"/>
        <v>0</v>
      </c>
      <c r="W49" s="11" t="str">
        <f t="shared" si="1"/>
        <v>0</v>
      </c>
    </row>
    <row r="50" spans="1:23" s="4" customFormat="1" x14ac:dyDescent="0.2">
      <c r="A50" s="243" t="s">
        <v>88</v>
      </c>
      <c r="B50" s="41" t="s">
        <v>89</v>
      </c>
      <c r="C50" s="6" t="s">
        <v>90</v>
      </c>
      <c r="D50" s="248"/>
      <c r="E50" s="13" t="s">
        <v>91</v>
      </c>
      <c r="F50" s="6"/>
      <c r="G50" s="6"/>
      <c r="H50" s="6"/>
      <c r="I50" s="6"/>
      <c r="J50" s="6"/>
      <c r="K50" s="6"/>
      <c r="L50" s="6"/>
      <c r="M50" s="6"/>
      <c r="N50" s="6" t="s">
        <v>92</v>
      </c>
      <c r="O50"/>
      <c r="P50" s="6" t="s">
        <v>93</v>
      </c>
      <c r="Q50" s="6"/>
      <c r="R50" s="6"/>
      <c r="S50" s="6"/>
      <c r="T50" s="6" t="s">
        <v>94</v>
      </c>
      <c r="U50" s="6"/>
      <c r="V50" s="11" t="str">
        <f t="shared" si="0"/>
        <v>0</v>
      </c>
      <c r="W50" s="11" t="str">
        <f t="shared" si="1"/>
        <v>0</v>
      </c>
    </row>
    <row r="51" spans="1:23" s="4" customFormat="1" x14ac:dyDescent="0.2">
      <c r="A51" s="243"/>
      <c r="B51" s="41"/>
      <c r="C51" s="6"/>
      <c r="D51" s="248"/>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243" t="str">
        <f>T($C$44)</f>
        <v>10.00 Uhr</v>
      </c>
      <c r="B52" s="44">
        <v>1</v>
      </c>
      <c r="C52" s="2" t="str">
        <f>T(C2)</f>
        <v>TV Vaihingen/Enz 1</v>
      </c>
      <c r="D52" s="249" t="s">
        <v>829</v>
      </c>
      <c r="E52" s="2" t="str">
        <f>T(C3)</f>
        <v>TV Vaihingen/Enz 2</v>
      </c>
      <c r="F52" s="2"/>
      <c r="G52" s="2"/>
      <c r="H52" s="2"/>
      <c r="I52" s="2"/>
      <c r="J52" s="2"/>
      <c r="K52" s="2"/>
      <c r="L52" s="2"/>
      <c r="M52" s="2"/>
      <c r="N52" s="2" t="str">
        <f>T(C6)</f>
        <v>TV Ochsenbach 1</v>
      </c>
      <c r="O52" s="11"/>
      <c r="P52" s="5" t="s">
        <v>96</v>
      </c>
      <c r="Q52" s="11"/>
      <c r="R52" s="5"/>
      <c r="S52" s="1" t="str">
        <f>IF(O52="","",IF(O52=Q52,"1",IF(O52&gt;Q52,"2","0")))</f>
        <v/>
      </c>
      <c r="T52" s="11" t="s">
        <v>96</v>
      </c>
      <c r="U52" s="1" t="str">
        <f>IF(Q52="","",IF(Q52=O52,"1",IF(Q52&gt;O52,"2","0")))</f>
        <v/>
      </c>
      <c r="V52" s="11" t="str">
        <f t="shared" si="0"/>
        <v>0</v>
      </c>
      <c r="W52" s="11" t="str">
        <f t="shared" si="1"/>
        <v>0</v>
      </c>
    </row>
    <row r="53" spans="1:23" s="3" customFormat="1" x14ac:dyDescent="0.2">
      <c r="A53" s="243"/>
      <c r="B53" s="11">
        <v>2</v>
      </c>
      <c r="C53" s="2" t="str">
        <f>T(C4)</f>
        <v>TV Hohenklingen</v>
      </c>
      <c r="D53" s="249" t="s">
        <v>829</v>
      </c>
      <c r="E53" s="2" t="str">
        <f>T(C5)</f>
        <v>TSV Schwieberdingen</v>
      </c>
      <c r="F53" s="2"/>
      <c r="G53" s="2"/>
      <c r="H53" s="2"/>
      <c r="I53" s="2"/>
      <c r="J53" s="2"/>
      <c r="K53" s="2"/>
      <c r="L53" s="2"/>
      <c r="M53" s="2"/>
      <c r="N53" s="2" t="str">
        <f>T(C7)</f>
        <v>TV Ochsenbach 2</v>
      </c>
      <c r="O53" s="11"/>
      <c r="P53" s="5" t="s">
        <v>96</v>
      </c>
      <c r="Q53" s="11"/>
      <c r="R53" s="5"/>
      <c r="S53" s="1" t="str">
        <f>IF(O53="","",IF(O53=Q53,"1",IF(O53&gt;Q53,"2","0")))</f>
        <v/>
      </c>
      <c r="T53" s="11" t="s">
        <v>96</v>
      </c>
      <c r="U53" s="1" t="str">
        <f>IF(Q53="","",IF(Q53=O53,"1",IF(Q53&gt;O53,"2","0")))</f>
        <v/>
      </c>
      <c r="V53" s="11" t="str">
        <f t="shared" si="0"/>
        <v>0</v>
      </c>
      <c r="W53" s="11" t="str">
        <f t="shared" si="1"/>
        <v>0</v>
      </c>
    </row>
    <row r="54" spans="1:23" s="3" customFormat="1" x14ac:dyDescent="0.2">
      <c r="A54" s="243"/>
      <c r="B54" s="11"/>
      <c r="C54" s="2"/>
      <c r="D54" s="249"/>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243"/>
      <c r="B55" s="44">
        <v>1</v>
      </c>
      <c r="C55" s="2" t="str">
        <f>T(C6)</f>
        <v>TV Ochsenbach 1</v>
      </c>
      <c r="D55" s="249" t="s">
        <v>829</v>
      </c>
      <c r="E55" s="2" t="str">
        <f>T(C7)</f>
        <v>TV Ochsenbach 2</v>
      </c>
      <c r="F55" s="2"/>
      <c r="G55" s="2"/>
      <c r="H55" s="2"/>
      <c r="I55" s="2"/>
      <c r="J55" s="2"/>
      <c r="K55" s="2"/>
      <c r="L55" s="2"/>
      <c r="M55" s="2"/>
      <c r="N55" s="2" t="str">
        <f>T(C3)</f>
        <v>TV Vaihingen/Enz 2</v>
      </c>
      <c r="O55" s="11"/>
      <c r="P55" s="5" t="s">
        <v>96</v>
      </c>
      <c r="Q55" s="11"/>
      <c r="R55" s="5"/>
      <c r="S55" s="1" t="str">
        <f>IF(O55="","",IF(O55=Q55,"1",IF(O55&gt;Q55,"2","0")))</f>
        <v/>
      </c>
      <c r="T55" s="11" t="s">
        <v>96</v>
      </c>
      <c r="U55" s="1" t="str">
        <f>IF(Q55="","",IF(Q55=O55,"1",IF(Q55&gt;O55,"2","0")))</f>
        <v/>
      </c>
      <c r="V55" s="11" t="str">
        <f t="shared" si="0"/>
        <v>0</v>
      </c>
      <c r="W55" s="11" t="str">
        <f t="shared" si="1"/>
        <v>0</v>
      </c>
    </row>
    <row r="56" spans="1:23" s="3" customFormat="1" x14ac:dyDescent="0.2">
      <c r="A56"/>
      <c r="B56" s="44">
        <v>2</v>
      </c>
      <c r="C56" s="2" t="str">
        <f>T(C2)</f>
        <v>TV Vaihingen/Enz 1</v>
      </c>
      <c r="D56" s="249" t="s">
        <v>829</v>
      </c>
      <c r="E56" s="2" t="str">
        <f>T(C4)</f>
        <v>TV Hohenklingen</v>
      </c>
      <c r="F56" s="7"/>
      <c r="G56" s="7"/>
      <c r="H56" s="7"/>
      <c r="I56" s="7"/>
      <c r="J56" s="7"/>
      <c r="K56" s="7"/>
      <c r="L56" s="7"/>
      <c r="M56" s="7"/>
      <c r="N56" s="2" t="str">
        <f>T(C5)</f>
        <v>TSV Schwieberdingen</v>
      </c>
      <c r="O56" s="5"/>
      <c r="P56" s="5" t="s">
        <v>96</v>
      </c>
      <c r="Q56" s="5"/>
      <c r="R56" s="5"/>
      <c r="S56" s="1" t="str">
        <f>IF(O56="","",IF(O56=Q56,"1",IF(O56&gt;Q56,"2","0")))</f>
        <v/>
      </c>
      <c r="T56" s="11" t="s">
        <v>96</v>
      </c>
      <c r="U56" s="1" t="str">
        <f>IF(Q56="","",IF(Q56=O56,"1",IF(Q56&gt;O56,"2","0")))</f>
        <v/>
      </c>
      <c r="V56" s="11" t="str">
        <f t="shared" si="0"/>
        <v>0</v>
      </c>
      <c r="W56" s="11" t="str">
        <f t="shared" si="1"/>
        <v>0</v>
      </c>
    </row>
    <row r="57" spans="1:23" s="3" customFormat="1" x14ac:dyDescent="0.2">
      <c r="A57"/>
      <c r="B57" s="44"/>
      <c r="C57" s="2"/>
      <c r="D57" s="250"/>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243"/>
      <c r="B58" s="11">
        <v>1</v>
      </c>
      <c r="C58" s="2" t="str">
        <f>T(C3)</f>
        <v>TV Vaihingen/Enz 2</v>
      </c>
      <c r="D58" s="249" t="s">
        <v>829</v>
      </c>
      <c r="E58" s="2" t="str">
        <f>T(C6)</f>
        <v>TV Ochsenbach 1</v>
      </c>
      <c r="F58" s="7"/>
      <c r="G58" s="7"/>
      <c r="H58" s="7"/>
      <c r="I58" s="7"/>
      <c r="J58" s="7"/>
      <c r="K58" s="7"/>
      <c r="L58" s="7"/>
      <c r="M58" s="7"/>
      <c r="N58" s="2" t="str">
        <f>T(C2)</f>
        <v>TV Vaihingen/Enz 1</v>
      </c>
      <c r="O58" s="5"/>
      <c r="P58" s="5" t="s">
        <v>96</v>
      </c>
      <c r="Q58" s="5"/>
      <c r="R58" s="5"/>
      <c r="S58" s="1" t="str">
        <f>IF(O58="","",IF(O58=Q58,"1",IF(O58&gt;Q58,"2","0")))</f>
        <v/>
      </c>
      <c r="T58" s="11" t="s">
        <v>96</v>
      </c>
      <c r="U58" s="1" t="str">
        <f>IF(Q58="","",IF(Q58=O58,"1",IF(Q58&gt;O58,"2","0")))</f>
        <v/>
      </c>
      <c r="V58" s="11" t="str">
        <f t="shared" si="0"/>
        <v>0</v>
      </c>
      <c r="W58" s="11" t="str">
        <f t="shared" si="1"/>
        <v>0</v>
      </c>
    </row>
    <row r="59" spans="1:23" s="3" customFormat="1" x14ac:dyDescent="0.2">
      <c r="A59" s="243"/>
      <c r="B59" s="44">
        <v>2</v>
      </c>
      <c r="C59" s="2" t="str">
        <f>T(C7)</f>
        <v>TV Ochsenbach 2</v>
      </c>
      <c r="D59" s="249" t="s">
        <v>829</v>
      </c>
      <c r="E59" s="2" t="str">
        <f>T(C5)</f>
        <v>TSV Schwieberdingen</v>
      </c>
      <c r="F59" s="2"/>
      <c r="G59" s="2"/>
      <c r="H59" s="2"/>
      <c r="I59" s="2"/>
      <c r="J59" s="2"/>
      <c r="K59" s="2"/>
      <c r="L59" s="2"/>
      <c r="M59" s="2"/>
      <c r="N59" s="2" t="str">
        <f>T(C4)</f>
        <v>TV Hohenklingen</v>
      </c>
      <c r="O59" s="11"/>
      <c r="P59" s="5" t="s">
        <v>96</v>
      </c>
      <c r="Q59" s="11"/>
      <c r="R59" s="5"/>
      <c r="S59" s="1" t="str">
        <f>IF(O59="","",IF(O59=Q59,"1",IF(O59&gt;Q59,"2","0")))</f>
        <v/>
      </c>
      <c r="T59" s="11" t="s">
        <v>96</v>
      </c>
      <c r="U59" s="1" t="str">
        <f>IF(Q59="","",IF(Q59=O59,"1",IF(Q59&gt;O59,"2","0")))</f>
        <v/>
      </c>
      <c r="V59" s="11" t="str">
        <f t="shared" si="0"/>
        <v>0</v>
      </c>
      <c r="W59" s="11" t="str">
        <f t="shared" si="1"/>
        <v>0</v>
      </c>
    </row>
    <row r="60" spans="1:23" s="3" customFormat="1" x14ac:dyDescent="0.2">
      <c r="A60" s="243"/>
      <c r="B60" s="44"/>
      <c r="C60" s="2"/>
      <c r="D60" s="249"/>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243"/>
      <c r="B61" s="44">
        <v>1</v>
      </c>
      <c r="C61" s="2" t="str">
        <f>T(C3)</f>
        <v>TV Vaihingen/Enz 2</v>
      </c>
      <c r="D61" s="249" t="s">
        <v>829</v>
      </c>
      <c r="E61" s="2" t="str">
        <f>T(C4)</f>
        <v>TV Hohenklingen</v>
      </c>
      <c r="F61" s="2"/>
      <c r="G61" s="2"/>
      <c r="H61" s="2"/>
      <c r="I61" s="2"/>
      <c r="J61" s="2"/>
      <c r="K61" s="2"/>
      <c r="L61" s="2"/>
      <c r="M61" s="2"/>
      <c r="N61" s="2" t="str">
        <f>T(C6)</f>
        <v>TV Ochsenbach 1</v>
      </c>
      <c r="O61" s="11"/>
      <c r="P61" s="5" t="s">
        <v>96</v>
      </c>
      <c r="Q61" s="11"/>
      <c r="R61" s="5"/>
      <c r="S61" s="1" t="str">
        <f>IF(O61="","",IF(O61=Q61,"1",IF(O61&gt;Q61,"2","0")))</f>
        <v/>
      </c>
      <c r="T61" s="11" t="s">
        <v>96</v>
      </c>
      <c r="U61" s="1" t="str">
        <f>IF(Q61="","",IF(Q61=O61,"1",IF(Q61&gt;O61,"2","0")))</f>
        <v/>
      </c>
      <c r="V61" s="11" t="str">
        <f t="shared" si="0"/>
        <v>0</v>
      </c>
      <c r="W61" s="11" t="str">
        <f t="shared" si="1"/>
        <v>0</v>
      </c>
    </row>
    <row r="62" spans="1:23" s="3" customFormat="1" x14ac:dyDescent="0.2">
      <c r="A62" s="243"/>
      <c r="B62" s="44">
        <v>2</v>
      </c>
      <c r="C62" s="2" t="str">
        <f>T(C5)</f>
        <v>TSV Schwieberdingen</v>
      </c>
      <c r="D62" s="249" t="s">
        <v>829</v>
      </c>
      <c r="E62" s="2" t="str">
        <f>T(C2)</f>
        <v>TV Vaihingen/Enz 1</v>
      </c>
      <c r="F62" s="2"/>
      <c r="G62" s="2"/>
      <c r="H62" s="2"/>
      <c r="I62" s="2"/>
      <c r="J62" s="2"/>
      <c r="K62" s="2"/>
      <c r="L62" s="2"/>
      <c r="M62" s="2"/>
      <c r="N62" s="2" t="str">
        <f>T(C7)</f>
        <v>TV Ochsenbach 2</v>
      </c>
      <c r="O62" s="11"/>
      <c r="P62" s="5" t="s">
        <v>96</v>
      </c>
      <c r="Q62" s="11"/>
      <c r="R62" s="5"/>
      <c r="S62" s="1" t="str">
        <f>IF(O62="","",IF(O62=Q62,"1",IF(O62&gt;Q62,"2","0")))</f>
        <v/>
      </c>
      <c r="T62" s="11" t="s">
        <v>96</v>
      </c>
      <c r="U62" s="1" t="str">
        <f>IF(Q62="","",IF(Q62=O62,"1",IF(Q62&gt;O62,"2","0")))</f>
        <v/>
      </c>
      <c r="V62" s="11" t="str">
        <f t="shared" si="0"/>
        <v>0</v>
      </c>
      <c r="W62" s="11" t="str">
        <f t="shared" si="1"/>
        <v>0</v>
      </c>
    </row>
    <row r="63" spans="1:23" s="3" customFormat="1" x14ac:dyDescent="0.2">
      <c r="A63" s="243"/>
      <c r="B63" s="44"/>
      <c r="C63" s="2"/>
      <c r="D63" s="249"/>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243"/>
      <c r="B64" s="44">
        <v>1</v>
      </c>
      <c r="C64" s="2" t="str">
        <f>T(C6)</f>
        <v>TV Ochsenbach 1</v>
      </c>
      <c r="D64" s="249" t="s">
        <v>829</v>
      </c>
      <c r="E64" s="2" t="str">
        <f>T(C2)</f>
        <v>TV Vaihingen/Enz 1</v>
      </c>
      <c r="F64" s="2"/>
      <c r="G64" s="2"/>
      <c r="H64" s="2"/>
      <c r="I64" s="2"/>
      <c r="J64" s="2"/>
      <c r="K64" s="2"/>
      <c r="L64" s="2"/>
      <c r="M64" s="2"/>
      <c r="N64" s="2" t="str">
        <f>T(C3)</f>
        <v>TV Vaihingen/Enz 2</v>
      </c>
      <c r="O64" s="11"/>
      <c r="P64" s="5" t="s">
        <v>96</v>
      </c>
      <c r="Q64" s="11"/>
      <c r="R64" s="5"/>
      <c r="S64" s="1" t="str">
        <f>IF(O64="","",IF(O64=Q64,"1",IF(O64&gt;Q64,"2","0")))</f>
        <v/>
      </c>
      <c r="T64" s="11" t="s">
        <v>96</v>
      </c>
      <c r="U64" s="1" t="str">
        <f>IF(Q64="","",IF(Q64=O64,"1",IF(Q64&gt;O64,"2","0")))</f>
        <v/>
      </c>
      <c r="V64" s="11" t="str">
        <f t="shared" si="0"/>
        <v>0</v>
      </c>
      <c r="W64" s="11" t="str">
        <f t="shared" si="1"/>
        <v>0</v>
      </c>
    </row>
    <row r="65" spans="1:23" s="3" customFormat="1" x14ac:dyDescent="0.2">
      <c r="A65" s="243"/>
      <c r="B65" s="44">
        <v>2</v>
      </c>
      <c r="C65" s="2" t="str">
        <f>T(C4)</f>
        <v>TV Hohenklingen</v>
      </c>
      <c r="D65" s="249" t="s">
        <v>829</v>
      </c>
      <c r="E65" s="2" t="str">
        <f>T(C7)</f>
        <v>TV Ochsenbach 2</v>
      </c>
      <c r="F65" s="2"/>
      <c r="G65" s="2"/>
      <c r="H65" s="2"/>
      <c r="I65" s="2"/>
      <c r="J65" s="2"/>
      <c r="K65" s="2"/>
      <c r="L65" s="2"/>
      <c r="M65" s="2"/>
      <c r="N65" s="2" t="str">
        <f>T(C5)</f>
        <v>TSV Schwieberdingen</v>
      </c>
      <c r="O65" s="11"/>
      <c r="P65" s="5" t="s">
        <v>96</v>
      </c>
      <c r="Q65" s="11"/>
      <c r="R65" s="5"/>
      <c r="S65" s="1" t="str">
        <f>IF(O65="","",IF(O65=Q65,"1",IF(O65&gt;Q65,"2","0")))</f>
        <v/>
      </c>
      <c r="T65" s="11" t="s">
        <v>96</v>
      </c>
      <c r="U65" s="1" t="str">
        <f>IF(Q65="","",IF(Q65=O65,"1",IF(Q65&gt;O65,"2","0")))</f>
        <v/>
      </c>
      <c r="V65" s="11" t="str">
        <f t="shared" si="0"/>
        <v>0</v>
      </c>
      <c r="W65" s="11" t="str">
        <f t="shared" si="1"/>
        <v>0</v>
      </c>
    </row>
    <row r="66" spans="1:23" s="3" customFormat="1" x14ac:dyDescent="0.2">
      <c r="A66" s="243"/>
      <c r="B66" s="44"/>
      <c r="C66" s="2"/>
      <c r="D66" s="249"/>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243"/>
      <c r="B67" s="44">
        <v>1</v>
      </c>
      <c r="C67" s="2" t="str">
        <f>T(C3)</f>
        <v>TV Vaihingen/Enz 2</v>
      </c>
      <c r="D67" s="249" t="s">
        <v>829</v>
      </c>
      <c r="E67" s="2" t="str">
        <f>T(C7)</f>
        <v>TV Ochsenbach 2</v>
      </c>
      <c r="F67" s="7"/>
      <c r="G67" s="7"/>
      <c r="H67" s="7"/>
      <c r="I67" s="7"/>
      <c r="J67" s="7"/>
      <c r="K67" s="7"/>
      <c r="L67" s="7"/>
      <c r="M67" s="7"/>
      <c r="N67" s="2" t="str">
        <f>T(C2)</f>
        <v>TV Vaihingen/Enz 1</v>
      </c>
      <c r="O67" s="5"/>
      <c r="P67" s="5" t="s">
        <v>96</v>
      </c>
      <c r="Q67" s="5"/>
      <c r="R67" s="5"/>
      <c r="S67" s="1" t="str">
        <f>IF(O67="","",IF(O67=Q67,"1",IF(O67&gt;Q67,"2","0")))</f>
        <v/>
      </c>
      <c r="T67" s="11" t="s">
        <v>96</v>
      </c>
      <c r="U67" s="1" t="str">
        <f>IF(Q67="","",IF(Q67=O67,"1",IF(Q67&gt;O67,"2","0")))</f>
        <v/>
      </c>
      <c r="V67" s="11" t="str">
        <f t="shared" si="0"/>
        <v>0</v>
      </c>
      <c r="W67" s="11" t="str">
        <f t="shared" si="1"/>
        <v>0</v>
      </c>
    </row>
    <row r="68" spans="1:23" s="137" customFormat="1" x14ac:dyDescent="0.2">
      <c r="A68" s="243"/>
      <c r="B68" s="44">
        <v>2</v>
      </c>
      <c r="C68" s="2" t="str">
        <f>T(C5)</f>
        <v>TSV Schwieberdingen</v>
      </c>
      <c r="D68" s="249" t="s">
        <v>829</v>
      </c>
      <c r="E68" s="2" t="str">
        <f>T(C6)</f>
        <v>TV Ochsenbach 1</v>
      </c>
      <c r="F68" s="7"/>
      <c r="G68" s="7"/>
      <c r="H68" s="7"/>
      <c r="I68" s="7"/>
      <c r="J68" s="7"/>
      <c r="K68" s="7"/>
      <c r="L68" s="7"/>
      <c r="M68" s="7"/>
      <c r="N68" s="2" t="str">
        <f>T(C4)</f>
        <v>TV Hohenklingen</v>
      </c>
      <c r="O68" s="5"/>
      <c r="P68" s="5" t="s">
        <v>96</v>
      </c>
      <c r="Q68" s="5"/>
      <c r="R68" s="5"/>
      <c r="S68" s="1" t="str">
        <f>IF(O68="","",IF(O68=Q68,"1",IF(O68&gt;Q68,"2","0")))</f>
        <v/>
      </c>
      <c r="T68" s="11" t="s">
        <v>96</v>
      </c>
      <c r="U68" s="1" t="str">
        <f>IF(Q68="","",IF(Q68=O68,"1",IF(Q68&gt;O68,"2","0")))</f>
        <v/>
      </c>
      <c r="V68" s="11" t="str">
        <f t="shared" si="0"/>
        <v>0</v>
      </c>
      <c r="W68" s="11" t="str">
        <f t="shared" si="1"/>
        <v>0</v>
      </c>
    </row>
    <row r="69" spans="1:23" s="137" customFormat="1" x14ac:dyDescent="0.2">
      <c r="A69" s="243"/>
      <c r="B69" s="44"/>
      <c r="C69" s="2"/>
      <c r="D69" s="250"/>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243"/>
      <c r="B70" s="44">
        <v>1</v>
      </c>
      <c r="C70" s="2" t="str">
        <f>T(C5)</f>
        <v>TSV Schwieberdingen</v>
      </c>
      <c r="D70" s="249" t="s">
        <v>829</v>
      </c>
      <c r="E70" s="2" t="str">
        <f>T(C3)</f>
        <v>TV Vaihingen/Enz 2</v>
      </c>
      <c r="F70" s="7"/>
      <c r="G70" s="7"/>
      <c r="H70" s="7"/>
      <c r="I70" s="7"/>
      <c r="J70" s="7"/>
      <c r="K70" s="7"/>
      <c r="L70" s="7"/>
      <c r="M70" s="7"/>
      <c r="N70" s="2" t="str">
        <f>T(C2)</f>
        <v>TV Vaihingen/Enz 1</v>
      </c>
      <c r="P70" s="5" t="s">
        <v>96</v>
      </c>
      <c r="S70" s="1" t="str">
        <f>IF(O70="","",IF(O70=Q70,"1",IF(O70&gt;Q70,"2","0")))</f>
        <v/>
      </c>
      <c r="T70" s="11" t="s">
        <v>96</v>
      </c>
      <c r="U70" s="1" t="str">
        <f>IF(Q70="","",IF(Q70=O70,"1",IF(Q70&gt;O70,"2","0")))</f>
        <v/>
      </c>
      <c r="V70" s="11" t="str">
        <f t="shared" si="0"/>
        <v>0</v>
      </c>
      <c r="W70" s="11" t="str">
        <f t="shared" si="1"/>
        <v>0</v>
      </c>
    </row>
    <row r="71" spans="1:23" s="5" customFormat="1" x14ac:dyDescent="0.2">
      <c r="A71" s="243"/>
      <c r="B71" s="44">
        <v>2</v>
      </c>
      <c r="C71" s="2" t="str">
        <f>T(C6)</f>
        <v>TV Ochsenbach 1</v>
      </c>
      <c r="D71" s="249" t="s">
        <v>829</v>
      </c>
      <c r="E71" s="2" t="str">
        <f>T(C4)</f>
        <v>TV Hohenklingen</v>
      </c>
      <c r="F71" s="7"/>
      <c r="G71" s="7"/>
      <c r="H71" s="7"/>
      <c r="I71" s="7"/>
      <c r="J71" s="7"/>
      <c r="K71" s="7"/>
      <c r="L71" s="7"/>
      <c r="M71" s="7"/>
      <c r="N71" s="2" t="str">
        <f>T(C7)</f>
        <v>TV Ochsenbach 2</v>
      </c>
      <c r="P71" s="5" t="s">
        <v>96</v>
      </c>
      <c r="S71" s="1" t="str">
        <f>IF(O71="","",IF(O71=Q71,"1",IF(O71&gt;Q71,"2","0")))</f>
        <v/>
      </c>
      <c r="T71" s="11" t="s">
        <v>96</v>
      </c>
      <c r="U71" s="1" t="str">
        <f>IF(Q71="","",IF(Q71=O71,"1",IF(Q71&gt;O71,"2","0")))</f>
        <v/>
      </c>
      <c r="V71" s="11" t="str">
        <f t="shared" si="0"/>
        <v>0</v>
      </c>
      <c r="W71" s="11" t="str">
        <f t="shared" si="1"/>
        <v>0</v>
      </c>
    </row>
    <row r="72" spans="1:23" s="5" customFormat="1" x14ac:dyDescent="0.2">
      <c r="A72" s="243"/>
      <c r="B72" s="44"/>
      <c r="C72" s="2"/>
      <c r="D72" s="249"/>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TV Ochsenbach 2</v>
      </c>
      <c r="D73" s="249" t="s">
        <v>829</v>
      </c>
      <c r="E73" s="2" t="str">
        <f>T(C2)</f>
        <v>TV Vaihingen/Enz 1</v>
      </c>
      <c r="F73" s="7"/>
      <c r="G73" s="7"/>
      <c r="H73" s="7"/>
      <c r="I73" s="7"/>
      <c r="J73" s="7"/>
      <c r="K73" s="7"/>
      <c r="L73" s="7"/>
      <c r="M73" s="7"/>
      <c r="N73" s="2" t="str">
        <f>T(C3)</f>
        <v>TV Vaihingen/Enz 2</v>
      </c>
      <c r="O73" s="5"/>
      <c r="P73" s="5" t="s">
        <v>96</v>
      </c>
      <c r="Q73" s="5"/>
      <c r="R73" s="5"/>
      <c r="S73" s="1" t="str">
        <f>IF(O73="","",IF(O73=Q73,"1",IF(O73&gt;Q73,"2","0")))</f>
        <v/>
      </c>
      <c r="T73" s="11" t="s">
        <v>96</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topLeftCell="A10" workbookViewId="0">
      <selection activeCell="O44" sqref="O44"/>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190" t="s">
        <v>480</v>
      </c>
      <c r="D2" s="78" t="str">
        <f>$S$19</f>
        <v/>
      </c>
      <c r="E2" s="244"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96</v>
      </c>
      <c r="Q2" s="11" t="str">
        <f>IF(O19="","",SUM($Q$19+$Q$23+$O$29+$O$31+$O$40+$Q$52+$Q$56+$O$62+$O$64+$O$73))</f>
        <v/>
      </c>
      <c r="R2" s="11"/>
      <c r="S2" s="11" t="str">
        <f>IF(O19="","",SUM(V19+V23+W29+W31+W40+V52+V56+W62+W64+W73))</f>
        <v/>
      </c>
      <c r="T2" s="11" t="s">
        <v>96</v>
      </c>
      <c r="U2" s="11" t="str">
        <f>IF(O19="","",SUM(W19+W23+V29+V31+V40+W52+W56+V62+V64+V73))</f>
        <v/>
      </c>
      <c r="V2" s="6"/>
      <c r="W2" s="6"/>
    </row>
    <row r="3" spans="1:23" s="13" customFormat="1" x14ac:dyDescent="0.2">
      <c r="A3" s="152" t="s">
        <v>109</v>
      </c>
      <c r="B3" s="107"/>
      <c r="C3" s="193" t="s">
        <v>341</v>
      </c>
      <c r="D3" s="78" t="str">
        <f>$U$19</f>
        <v/>
      </c>
      <c r="E3" s="244"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96</v>
      </c>
      <c r="Q3" s="11" t="str">
        <f>IF(O19="","",SUM($O$19+$Q$25+$Q$28+$Q$34+$O$37+$O$52+$Q$58+$Q$61+$Q$67+$O$70))</f>
        <v/>
      </c>
      <c r="R3" s="11"/>
      <c r="S3" s="11" t="str">
        <f>IF(O19="","",SUM(W19+V25+V28+V34+W37+W52+V58+V61+V67+W70))</f>
        <v/>
      </c>
      <c r="T3" s="11" t="s">
        <v>96</v>
      </c>
      <c r="U3" s="11" t="str">
        <f>IF(O19="","",SUM(V19+W25+W28+W34+V37+V52+W58+W61+W67+V70))</f>
        <v/>
      </c>
      <c r="V3" s="6"/>
      <c r="W3" s="6"/>
    </row>
    <row r="4" spans="1:23" s="13" customFormat="1" x14ac:dyDescent="0.2">
      <c r="A4" s="152"/>
      <c r="B4" s="107"/>
      <c r="C4" s="193" t="s">
        <v>342</v>
      </c>
      <c r="D4" s="78" t="str">
        <f>$S$20</f>
        <v/>
      </c>
      <c r="E4" s="244"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96</v>
      </c>
      <c r="Q4" s="11" t="str">
        <f>IF(O19="","",SUM($Q$20+$O$23+$O$28+$Q$32+$O$38+$Q$53+$O$56+$O$61+$Q$65+$O$71))</f>
        <v/>
      </c>
      <c r="R4" s="6"/>
      <c r="S4" s="11" t="str">
        <f>IF(O19="","",SUM(V20+W23+W28+V32+W38+V53+W56+W61+V65+W71))</f>
        <v/>
      </c>
      <c r="T4" s="11" t="s">
        <v>96</v>
      </c>
      <c r="U4" s="11" t="str">
        <f>IF(O19="","",SUM(W20+V23+V28+W32+V38+W53+V56+V61+W65+V71))</f>
        <v/>
      </c>
      <c r="V4" s="6"/>
      <c r="W4" s="6"/>
    </row>
    <row r="5" spans="1:23" s="13" customFormat="1" x14ac:dyDescent="0.2">
      <c r="A5" s="152"/>
      <c r="B5" s="107"/>
      <c r="C5" s="193" t="s">
        <v>761</v>
      </c>
      <c r="D5" s="78" t="str">
        <f>$U$20</f>
        <v/>
      </c>
      <c r="E5" s="244"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96</v>
      </c>
      <c r="Q5" s="11" t="str">
        <f>IF(O19="","",SUM($O$20+$O$26+$Q$29+$Q$35+$Q$37+$O$53+$O$59+$Q$62+$Q$68+$Q$70))</f>
        <v/>
      </c>
      <c r="R5" s="6"/>
      <c r="S5" s="11" t="str">
        <f>IF(O19="","",SUM(W20+W26+V29+V35+V37+W53+W59+V62+V68+V70))</f>
        <v/>
      </c>
      <c r="T5" s="11" t="s">
        <v>96</v>
      </c>
      <c r="U5" s="11" t="str">
        <f>IF(O19="","",SUM(V20+V26+W29+W35+W37+V53+V59+W62+W68+W70))</f>
        <v/>
      </c>
      <c r="V5" s="6"/>
      <c r="W5" s="6"/>
    </row>
    <row r="6" spans="1:23" s="13" customFormat="1" x14ac:dyDescent="0.2">
      <c r="A6" s="152"/>
      <c r="B6" s="107"/>
      <c r="C6" s="190" t="s">
        <v>803</v>
      </c>
      <c r="D6" s="78" t="str">
        <f>$S$22</f>
        <v/>
      </c>
      <c r="E6" s="244"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96</v>
      </c>
      <c r="Q6" s="11" t="str">
        <f>IF(O19="","",SUM($Q$22+$O$25+$Q$31+$O$35+$Q$38+$Q$55+$O$58+$Q$64+$O$68+$Q$71))</f>
        <v/>
      </c>
      <c r="R6" s="6"/>
      <c r="S6" s="11" t="str">
        <f>IF(O19="","",SUM(V22+W25+V31+W35+V38+V55+W58+V64+W68+V71))</f>
        <v/>
      </c>
      <c r="T6" s="11" t="s">
        <v>96</v>
      </c>
      <c r="U6" s="11" t="str">
        <f>IF(O19="","",SUM(W22+V25+W31+V35+W38+W55+V58+W64+V68+W71))</f>
        <v/>
      </c>
      <c r="V6" s="6"/>
      <c r="W6" s="6"/>
    </row>
    <row r="7" spans="1:23" s="13" customFormat="1" x14ac:dyDescent="0.2">
      <c r="A7" s="152"/>
      <c r="B7" s="107"/>
      <c r="C7" s="190" t="s">
        <v>804</v>
      </c>
      <c r="D7" s="78" t="str">
        <f>$U$22</f>
        <v/>
      </c>
      <c r="E7" s="244"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96</v>
      </c>
      <c r="Q7" s="11" t="str">
        <f>IF(O19="","",SUM($O$22+$Q$26+$O$32+$O$34+$Q$40+$O$55+$Q$59+$O$65+$O$67+$Q$73))</f>
        <v/>
      </c>
      <c r="R7" s="6"/>
      <c r="S7" s="11" t="str">
        <f>IF(O19="","",SUM(W22+V26+W32+W34+V40+W55+V59+W65+W67+V73))</f>
        <v/>
      </c>
      <c r="T7" s="11" t="s">
        <v>96</v>
      </c>
      <c r="U7" s="11" t="str">
        <f>IF(O19="","",SUM(V22+W26+V32+V34+W40+V55+W59+V65+V67+W73))</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t="s">
        <v>1001</v>
      </c>
      <c r="D9" s="6"/>
      <c r="V9" s="6"/>
      <c r="W9" s="6"/>
    </row>
    <row r="10" spans="1:23" s="13" customFormat="1" x14ac:dyDescent="0.2">
      <c r="A10" s="152" t="s">
        <v>84</v>
      </c>
      <c r="B10" s="107"/>
      <c r="C10" s="296" t="s">
        <v>1008</v>
      </c>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C11" s="13" t="s">
        <v>995</v>
      </c>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t="s">
        <v>1010</v>
      </c>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C15" s="13" t="s">
        <v>1009</v>
      </c>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10.00 Uhr</v>
      </c>
      <c r="B19" s="44">
        <v>1</v>
      </c>
      <c r="C19" s="2" t="str">
        <f>T(C2)</f>
        <v>NLV Vaihingen</v>
      </c>
      <c r="D19" s="249" t="s">
        <v>829</v>
      </c>
      <c r="E19" s="2" t="str">
        <f>T(C3)</f>
        <v>TV Stammheim 1</v>
      </c>
      <c r="F19" s="2"/>
      <c r="G19" s="2"/>
      <c r="H19" s="2"/>
      <c r="I19" s="2"/>
      <c r="J19" s="2"/>
      <c r="K19" s="2"/>
      <c r="L19" s="2"/>
      <c r="M19" s="2"/>
      <c r="N19" s="2" t="str">
        <f>T(C6)</f>
        <v>TSV Kleinvillars 1</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TV Stammheim 2</v>
      </c>
      <c r="D20" s="249" t="s">
        <v>829</v>
      </c>
      <c r="E20" s="2" t="str">
        <f>T(C5)</f>
        <v>TV Heuchlingen</v>
      </c>
      <c r="F20" s="2"/>
      <c r="G20" s="2"/>
      <c r="H20" s="2"/>
      <c r="I20" s="2"/>
      <c r="J20" s="2"/>
      <c r="K20" s="2"/>
      <c r="L20" s="2"/>
      <c r="M20" s="2"/>
      <c r="N20" s="2" t="str">
        <f>T(C7)</f>
        <v>TSV Kleinvillars 2</v>
      </c>
      <c r="O20" s="11"/>
      <c r="P20" s="5" t="s">
        <v>96</v>
      </c>
      <c r="Q20" s="11"/>
      <c r="R20" s="5"/>
      <c r="S20" s="1" t="str">
        <f>IF(O20="","",IF(O20=Q20,"1",IF(O20&gt;Q20,"2","0")))</f>
        <v/>
      </c>
      <c r="T20" s="11" t="s">
        <v>96</v>
      </c>
      <c r="U20" s="1" t="str">
        <f>IF(O20="","",IF(Q20=O20,"1",IF(Q20&gt;O20,"2","0")))</f>
        <v/>
      </c>
      <c r="V20" s="11" t="str">
        <f t="shared" ref="V20:V73" si="0">IF(S20="","0",S20)</f>
        <v>0</v>
      </c>
      <c r="W20" s="11" t="str">
        <f t="shared" ref="W20:W73"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TSV Kleinvillars 1</v>
      </c>
      <c r="D22" s="249" t="s">
        <v>829</v>
      </c>
      <c r="E22" s="2" t="str">
        <f>T(C7)</f>
        <v>TSV Kleinvillars 2</v>
      </c>
      <c r="F22" s="2"/>
      <c r="G22" s="2"/>
      <c r="H22" s="2"/>
      <c r="I22" s="2"/>
      <c r="J22" s="2"/>
      <c r="K22" s="2"/>
      <c r="L22" s="2"/>
      <c r="M22" s="2"/>
      <c r="N22" s="2" t="str">
        <f>T(C3)</f>
        <v>TV Stammheim 1</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NLV Vaihingen</v>
      </c>
      <c r="D23" s="249" t="s">
        <v>829</v>
      </c>
      <c r="E23" s="2" t="str">
        <f>T(C4)</f>
        <v>TV Stammheim 2</v>
      </c>
      <c r="F23" s="7"/>
      <c r="G23" s="7"/>
      <c r="H23" s="7"/>
      <c r="I23" s="7"/>
      <c r="J23" s="7"/>
      <c r="K23" s="7"/>
      <c r="L23" s="7"/>
      <c r="M23" s="7"/>
      <c r="N23" s="2" t="str">
        <f>T(C5)</f>
        <v>TV Heuchlingen</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TV Stammheim 1</v>
      </c>
      <c r="D25" s="249" t="s">
        <v>829</v>
      </c>
      <c r="E25" s="2" t="str">
        <f>T(C6)</f>
        <v>TSV Kleinvillars 1</v>
      </c>
      <c r="F25" s="7"/>
      <c r="G25" s="7"/>
      <c r="H25" s="7"/>
      <c r="I25" s="7"/>
      <c r="J25" s="7"/>
      <c r="K25" s="7"/>
      <c r="L25" s="7"/>
      <c r="M25" s="7"/>
      <c r="N25" s="2" t="str">
        <f>T(C2)</f>
        <v>NLV Vaihingen</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TSV Kleinvillars 2</v>
      </c>
      <c r="D26" s="249" t="s">
        <v>829</v>
      </c>
      <c r="E26" s="2" t="str">
        <f>T(C5)</f>
        <v>TV Heuchlingen</v>
      </c>
      <c r="F26" s="2"/>
      <c r="G26" s="2"/>
      <c r="H26" s="2"/>
      <c r="I26" s="2"/>
      <c r="J26" s="2"/>
      <c r="K26" s="2"/>
      <c r="L26" s="2"/>
      <c r="M26" s="2"/>
      <c r="N26" s="2" t="str">
        <f>T(C4)</f>
        <v>TV Stammheim 2</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TV Stammheim 1</v>
      </c>
      <c r="D28" s="249" t="s">
        <v>829</v>
      </c>
      <c r="E28" s="2" t="str">
        <f>T(C4)</f>
        <v>TV Stammheim 2</v>
      </c>
      <c r="F28" s="2"/>
      <c r="G28" s="2"/>
      <c r="H28" s="2"/>
      <c r="I28" s="2"/>
      <c r="J28" s="2"/>
      <c r="K28" s="2"/>
      <c r="L28" s="2"/>
      <c r="M28" s="2"/>
      <c r="N28" s="2" t="str">
        <f>T(C6)</f>
        <v>TSV Kleinvillars 1</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TV Heuchlingen</v>
      </c>
      <c r="D29" s="249" t="s">
        <v>829</v>
      </c>
      <c r="E29" s="2" t="str">
        <f>T(C2)</f>
        <v>NLV Vaihingen</v>
      </c>
      <c r="F29" s="2"/>
      <c r="G29" s="2"/>
      <c r="H29" s="2"/>
      <c r="I29" s="2"/>
      <c r="J29" s="2"/>
      <c r="K29" s="2"/>
      <c r="L29" s="2"/>
      <c r="M29" s="2"/>
      <c r="N29" s="2" t="str">
        <f>T(C7)</f>
        <v>TSV Kleinvillars 2</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TSV Kleinvillars 1</v>
      </c>
      <c r="D31" s="249" t="s">
        <v>829</v>
      </c>
      <c r="E31" s="2" t="str">
        <f>T(C2)</f>
        <v>NLV Vaihingen</v>
      </c>
      <c r="F31" s="2"/>
      <c r="G31" s="2"/>
      <c r="H31" s="2"/>
      <c r="I31" s="2"/>
      <c r="J31" s="2"/>
      <c r="K31" s="2"/>
      <c r="L31" s="2"/>
      <c r="M31" s="2"/>
      <c r="N31" s="2" t="str">
        <f>T(C3)</f>
        <v>TV Stammheim 1</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TV Stammheim 2</v>
      </c>
      <c r="D32" s="249" t="s">
        <v>829</v>
      </c>
      <c r="E32" s="2" t="str">
        <f>T(C7)</f>
        <v>TSV Kleinvillars 2</v>
      </c>
      <c r="F32" s="2"/>
      <c r="G32" s="2"/>
      <c r="H32" s="2"/>
      <c r="I32" s="2"/>
      <c r="J32" s="2"/>
      <c r="K32" s="2"/>
      <c r="L32" s="2"/>
      <c r="M32" s="2"/>
      <c r="N32" s="2" t="str">
        <f>T(C5)</f>
        <v>TV Heuchlingen</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TV Stammheim 1</v>
      </c>
      <c r="D34" s="249" t="s">
        <v>829</v>
      </c>
      <c r="E34" s="2" t="str">
        <f>T(C7)</f>
        <v>TSV Kleinvillars 2</v>
      </c>
      <c r="F34" s="7"/>
      <c r="G34" s="7"/>
      <c r="H34" s="7"/>
      <c r="I34" s="7"/>
      <c r="J34" s="7"/>
      <c r="K34" s="7"/>
      <c r="L34" s="7"/>
      <c r="M34" s="7"/>
      <c r="N34" s="2" t="str">
        <f>T(C2)</f>
        <v>NLV Vaihingen</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TV Heuchlingen</v>
      </c>
      <c r="D35" s="249" t="s">
        <v>829</v>
      </c>
      <c r="E35" s="2" t="str">
        <f>T(C6)</f>
        <v>TSV Kleinvillars 1</v>
      </c>
      <c r="F35" s="7"/>
      <c r="G35" s="7"/>
      <c r="H35" s="7"/>
      <c r="I35" s="7"/>
      <c r="J35" s="7"/>
      <c r="K35" s="7"/>
      <c r="L35" s="7"/>
      <c r="M35" s="7"/>
      <c r="N35" s="2" t="str">
        <f>T(C4)</f>
        <v>TV Stammheim 2</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TV Heuchlingen</v>
      </c>
      <c r="D37" s="249" t="s">
        <v>829</v>
      </c>
      <c r="E37" s="2" t="str">
        <f>T(C3)</f>
        <v>TV Stammheim 1</v>
      </c>
      <c r="F37" s="7"/>
      <c r="G37" s="7"/>
      <c r="H37" s="7"/>
      <c r="I37" s="7"/>
      <c r="J37" s="7"/>
      <c r="K37" s="7"/>
      <c r="L37" s="7"/>
      <c r="M37" s="7"/>
      <c r="N37" s="2" t="str">
        <f>T(C2)</f>
        <v>NLV Vaihingen</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TSV Kleinvillars 1</v>
      </c>
      <c r="D38" s="249" t="s">
        <v>829</v>
      </c>
      <c r="E38" s="2" t="str">
        <f>T(C4)</f>
        <v>TV Stammheim 2</v>
      </c>
      <c r="F38" s="7"/>
      <c r="G38" s="7"/>
      <c r="H38" s="7"/>
      <c r="I38" s="7"/>
      <c r="J38" s="7"/>
      <c r="K38" s="7"/>
      <c r="L38" s="7"/>
      <c r="M38" s="7"/>
      <c r="N38" s="2" t="str">
        <f>T(C7)</f>
        <v>TSV Kleinvillars 2</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TSV Kleinvillars 2</v>
      </c>
      <c r="D40" s="249" t="s">
        <v>829</v>
      </c>
      <c r="E40" s="2" t="str">
        <f>T(C2)</f>
        <v>NLV Vaihingen</v>
      </c>
      <c r="F40" s="7"/>
      <c r="G40" s="7"/>
      <c r="H40" s="7"/>
      <c r="I40" s="7"/>
      <c r="J40" s="7"/>
      <c r="K40" s="7"/>
      <c r="L40" s="7"/>
      <c r="M40" s="7"/>
      <c r="N40" s="2" t="str">
        <f>T(C3)</f>
        <v>TV Stammheim 1</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52" t="s">
        <v>83</v>
      </c>
      <c r="B42" s="107"/>
      <c r="C42" s="245" t="s">
        <v>1011</v>
      </c>
      <c r="D42" s="248"/>
      <c r="O42" s="6"/>
      <c r="P42" s="6"/>
      <c r="Q42" s="6"/>
      <c r="R42" s="6"/>
      <c r="S42" s="6"/>
      <c r="T42" s="6"/>
      <c r="U42" s="6"/>
      <c r="V42" s="11" t="str">
        <f t="shared" si="0"/>
        <v>0</v>
      </c>
      <c r="W42" s="11" t="str">
        <f t="shared" si="1"/>
        <v>0</v>
      </c>
    </row>
    <row r="43" spans="1:23" s="13" customFormat="1" x14ac:dyDescent="0.2">
      <c r="A43" s="152" t="s">
        <v>84</v>
      </c>
      <c r="B43" s="107"/>
      <c r="C43" s="246" t="s">
        <v>1012</v>
      </c>
      <c r="D43" s="248"/>
      <c r="E43" s="247"/>
      <c r="F43" s="247"/>
      <c r="G43" s="247"/>
      <c r="H43" s="247"/>
      <c r="I43" s="247"/>
      <c r="J43" s="247"/>
      <c r="K43" s="247"/>
      <c r="L43" s="247"/>
      <c r="M43" s="247"/>
      <c r="O43" s="6"/>
      <c r="P43" s="6"/>
      <c r="Q43" s="6"/>
      <c r="R43" s="6"/>
      <c r="S43" s="6"/>
      <c r="T43" s="6"/>
      <c r="U43" s="6"/>
      <c r="V43" s="11" t="str">
        <f t="shared" si="0"/>
        <v>0</v>
      </c>
      <c r="W43" s="11" t="str">
        <f t="shared" si="1"/>
        <v>0</v>
      </c>
    </row>
    <row r="44" spans="1:23" s="13" customFormat="1" x14ac:dyDescent="0.2">
      <c r="A44" s="152" t="s">
        <v>85</v>
      </c>
      <c r="B44" s="107"/>
      <c r="C44" s="13" t="s">
        <v>995</v>
      </c>
      <c r="D44" s="248"/>
      <c r="O44" s="6"/>
      <c r="P44" s="6"/>
      <c r="Q44" s="6"/>
      <c r="R44" s="6"/>
      <c r="S44" s="6"/>
      <c r="T44" s="6"/>
      <c r="U44" s="6"/>
      <c r="V44" s="11" t="str">
        <f t="shared" si="0"/>
        <v>0</v>
      </c>
      <c r="W44" s="11" t="str">
        <f t="shared" si="1"/>
        <v>0</v>
      </c>
    </row>
    <row r="45" spans="1:23" s="13" customFormat="1" x14ac:dyDescent="0.2">
      <c r="A45" s="152" t="s">
        <v>86</v>
      </c>
      <c r="B45" s="107"/>
      <c r="C45" s="13" t="s">
        <v>831</v>
      </c>
      <c r="D45" s="248"/>
      <c r="O45" s="6"/>
      <c r="P45" s="6"/>
      <c r="Q45" s="6"/>
      <c r="R45" s="6"/>
      <c r="S45" s="6"/>
      <c r="T45" s="6"/>
      <c r="U45" s="6"/>
      <c r="V45" s="11" t="str">
        <f t="shared" si="0"/>
        <v>0</v>
      </c>
      <c r="W45" s="11" t="str">
        <f t="shared" si="1"/>
        <v>0</v>
      </c>
    </row>
    <row r="46" spans="1:23" s="13" customFormat="1" x14ac:dyDescent="0.2">
      <c r="A46" s="152" t="s">
        <v>827</v>
      </c>
      <c r="B46" s="107"/>
      <c r="C46" s="137" t="s">
        <v>1013</v>
      </c>
      <c r="D46" s="248"/>
      <c r="O46" s="6"/>
      <c r="P46" s="6"/>
      <c r="Q46" s="6"/>
      <c r="R46" s="6"/>
      <c r="S46" s="6"/>
      <c r="T46" s="6"/>
      <c r="U46" s="6"/>
      <c r="V46" s="11" t="str">
        <f t="shared" si="0"/>
        <v>0</v>
      </c>
      <c r="W46" s="11" t="str">
        <f t="shared" si="1"/>
        <v>0</v>
      </c>
    </row>
    <row r="47" spans="1:23" s="13" customFormat="1" x14ac:dyDescent="0.2">
      <c r="A47" s="152" t="s">
        <v>828</v>
      </c>
      <c r="B47" s="107"/>
      <c r="D47" s="248"/>
      <c r="O47" s="6"/>
      <c r="P47" s="6"/>
      <c r="Q47" s="6"/>
      <c r="R47" s="6"/>
      <c r="S47" s="6"/>
      <c r="T47" s="6"/>
      <c r="U47" s="6"/>
      <c r="V47" s="11" t="str">
        <f t="shared" si="0"/>
        <v>0</v>
      </c>
      <c r="W47" s="11" t="str">
        <f t="shared" si="1"/>
        <v>0</v>
      </c>
    </row>
    <row r="48" spans="1:23" s="13" customFormat="1" x14ac:dyDescent="0.2">
      <c r="A48" s="152" t="s">
        <v>87</v>
      </c>
      <c r="B48" s="107"/>
      <c r="C48" s="13" t="s">
        <v>1009</v>
      </c>
      <c r="D48" s="248"/>
      <c r="O48" s="6"/>
      <c r="P48" s="6"/>
      <c r="Q48" s="6"/>
      <c r="R48" s="6"/>
      <c r="S48" s="6"/>
      <c r="T48" s="6"/>
      <c r="U48" s="6"/>
      <c r="V48" s="6"/>
      <c r="W48" s="6"/>
    </row>
    <row r="49" spans="1:23" s="13" customFormat="1" x14ac:dyDescent="0.2">
      <c r="A49" s="152"/>
      <c r="B49" s="107"/>
      <c r="D49" s="248"/>
      <c r="O49" s="6"/>
      <c r="P49" s="6"/>
      <c r="Q49" s="6"/>
      <c r="R49" s="6"/>
      <c r="S49" s="6"/>
      <c r="T49" s="6"/>
      <c r="U49" s="6"/>
      <c r="V49" s="11" t="str">
        <f t="shared" si="0"/>
        <v>0</v>
      </c>
      <c r="W49" s="11" t="str">
        <f t="shared" si="1"/>
        <v>0</v>
      </c>
    </row>
    <row r="50" spans="1:23" s="4" customFormat="1" x14ac:dyDescent="0.2">
      <c r="A50" s="243" t="s">
        <v>88</v>
      </c>
      <c r="B50" s="41" t="s">
        <v>89</v>
      </c>
      <c r="C50" s="6" t="s">
        <v>90</v>
      </c>
      <c r="D50" s="248"/>
      <c r="E50" s="13" t="s">
        <v>91</v>
      </c>
      <c r="F50" s="6"/>
      <c r="G50" s="6"/>
      <c r="H50" s="6"/>
      <c r="I50" s="6"/>
      <c r="J50" s="6"/>
      <c r="K50" s="6"/>
      <c r="L50" s="6"/>
      <c r="M50" s="6"/>
      <c r="N50" s="6" t="s">
        <v>92</v>
      </c>
      <c r="O50"/>
      <c r="P50" s="6" t="s">
        <v>93</v>
      </c>
      <c r="Q50" s="6"/>
      <c r="R50" s="6"/>
      <c r="S50" s="6"/>
      <c r="T50" s="6" t="s">
        <v>94</v>
      </c>
      <c r="U50" s="6"/>
      <c r="V50" s="11" t="str">
        <f t="shared" si="0"/>
        <v>0</v>
      </c>
      <c r="W50" s="11" t="str">
        <f t="shared" si="1"/>
        <v>0</v>
      </c>
    </row>
    <row r="51" spans="1:23" s="4" customFormat="1" x14ac:dyDescent="0.2">
      <c r="A51" s="243"/>
      <c r="B51" s="41"/>
      <c r="C51" s="6"/>
      <c r="D51" s="248"/>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243" t="str">
        <f>T($C$44)</f>
        <v>10.00 Uhr</v>
      </c>
      <c r="B52" s="44">
        <v>1</v>
      </c>
      <c r="C52" s="2" t="str">
        <f>T(C2)</f>
        <v>NLV Vaihingen</v>
      </c>
      <c r="D52" s="249" t="s">
        <v>829</v>
      </c>
      <c r="E52" s="2" t="str">
        <f>T(C3)</f>
        <v>TV Stammheim 1</v>
      </c>
      <c r="F52" s="2"/>
      <c r="G52" s="2"/>
      <c r="H52" s="2"/>
      <c r="I52" s="2"/>
      <c r="J52" s="2"/>
      <c r="K52" s="2"/>
      <c r="L52" s="2"/>
      <c r="M52" s="2"/>
      <c r="N52" s="2" t="str">
        <f>T(C6)</f>
        <v>TSV Kleinvillars 1</v>
      </c>
      <c r="O52" s="11"/>
      <c r="P52" s="5" t="s">
        <v>96</v>
      </c>
      <c r="Q52" s="11"/>
      <c r="R52" s="5"/>
      <c r="S52" s="1" t="str">
        <f>IF(O52="","",IF(O52=Q52,"1",IF(O52&gt;Q52,"2","0")))</f>
        <v/>
      </c>
      <c r="T52" s="11" t="s">
        <v>96</v>
      </c>
      <c r="U52" s="1" t="str">
        <f>IF(Q52="","",IF(Q52=O52,"1",IF(Q52&gt;O52,"2","0")))</f>
        <v/>
      </c>
      <c r="V52" s="11" t="str">
        <f t="shared" si="0"/>
        <v>0</v>
      </c>
      <c r="W52" s="11" t="str">
        <f t="shared" si="1"/>
        <v>0</v>
      </c>
    </row>
    <row r="53" spans="1:23" s="3" customFormat="1" x14ac:dyDescent="0.2">
      <c r="A53" s="243"/>
      <c r="B53" s="11">
        <v>2</v>
      </c>
      <c r="C53" s="2" t="str">
        <f>T(C4)</f>
        <v>TV Stammheim 2</v>
      </c>
      <c r="D53" s="249" t="s">
        <v>829</v>
      </c>
      <c r="E53" s="2" t="str">
        <f>T(C5)</f>
        <v>TV Heuchlingen</v>
      </c>
      <c r="F53" s="2"/>
      <c r="G53" s="2"/>
      <c r="H53" s="2"/>
      <c r="I53" s="2"/>
      <c r="J53" s="2"/>
      <c r="K53" s="2"/>
      <c r="L53" s="2"/>
      <c r="M53" s="2"/>
      <c r="N53" s="2" t="str">
        <f>T(C7)</f>
        <v>TSV Kleinvillars 2</v>
      </c>
      <c r="O53" s="11"/>
      <c r="P53" s="5" t="s">
        <v>96</v>
      </c>
      <c r="Q53" s="11"/>
      <c r="R53" s="5"/>
      <c r="S53" s="1" t="str">
        <f>IF(O53="","",IF(O53=Q53,"1",IF(O53&gt;Q53,"2","0")))</f>
        <v/>
      </c>
      <c r="T53" s="11" t="s">
        <v>96</v>
      </c>
      <c r="U53" s="1" t="str">
        <f>IF(Q53="","",IF(Q53=O53,"1",IF(Q53&gt;O53,"2","0")))</f>
        <v/>
      </c>
      <c r="V53" s="11" t="str">
        <f t="shared" si="0"/>
        <v>0</v>
      </c>
      <c r="W53" s="11" t="str">
        <f t="shared" si="1"/>
        <v>0</v>
      </c>
    </row>
    <row r="54" spans="1:23" s="3" customFormat="1" x14ac:dyDescent="0.2">
      <c r="A54" s="243"/>
      <c r="B54" s="11"/>
      <c r="C54" s="2"/>
      <c r="D54" s="249"/>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243"/>
      <c r="B55" s="44">
        <v>1</v>
      </c>
      <c r="C55" s="2" t="str">
        <f>T(C6)</f>
        <v>TSV Kleinvillars 1</v>
      </c>
      <c r="D55" s="249" t="s">
        <v>829</v>
      </c>
      <c r="E55" s="2" t="str">
        <f>T(C7)</f>
        <v>TSV Kleinvillars 2</v>
      </c>
      <c r="F55" s="2"/>
      <c r="G55" s="2"/>
      <c r="H55" s="2"/>
      <c r="I55" s="2"/>
      <c r="J55" s="2"/>
      <c r="K55" s="2"/>
      <c r="L55" s="2"/>
      <c r="M55" s="2"/>
      <c r="N55" s="2" t="str">
        <f>T(C3)</f>
        <v>TV Stammheim 1</v>
      </c>
      <c r="O55" s="11"/>
      <c r="P55" s="5" t="s">
        <v>96</v>
      </c>
      <c r="Q55" s="11"/>
      <c r="R55" s="5"/>
      <c r="S55" s="1" t="str">
        <f>IF(O55="","",IF(O55=Q55,"1",IF(O55&gt;Q55,"2","0")))</f>
        <v/>
      </c>
      <c r="T55" s="11" t="s">
        <v>96</v>
      </c>
      <c r="U55" s="1" t="str">
        <f>IF(Q55="","",IF(Q55=O55,"1",IF(Q55&gt;O55,"2","0")))</f>
        <v/>
      </c>
      <c r="V55" s="11" t="str">
        <f t="shared" si="0"/>
        <v>0</v>
      </c>
      <c r="W55" s="11" t="str">
        <f t="shared" si="1"/>
        <v>0</v>
      </c>
    </row>
    <row r="56" spans="1:23" s="3" customFormat="1" x14ac:dyDescent="0.2">
      <c r="A56"/>
      <c r="B56" s="44">
        <v>2</v>
      </c>
      <c r="C56" s="2" t="str">
        <f>T(C2)</f>
        <v>NLV Vaihingen</v>
      </c>
      <c r="D56" s="249" t="s">
        <v>829</v>
      </c>
      <c r="E56" s="2" t="str">
        <f>T(C4)</f>
        <v>TV Stammheim 2</v>
      </c>
      <c r="F56" s="7"/>
      <c r="G56" s="7"/>
      <c r="H56" s="7"/>
      <c r="I56" s="7"/>
      <c r="J56" s="7"/>
      <c r="K56" s="7"/>
      <c r="L56" s="7"/>
      <c r="M56" s="7"/>
      <c r="N56" s="2" t="str">
        <f>T(C5)</f>
        <v>TV Heuchlingen</v>
      </c>
      <c r="O56" s="5"/>
      <c r="P56" s="5" t="s">
        <v>96</v>
      </c>
      <c r="Q56" s="5"/>
      <c r="R56" s="5"/>
      <c r="S56" s="1" t="str">
        <f>IF(O56="","",IF(O56=Q56,"1",IF(O56&gt;Q56,"2","0")))</f>
        <v/>
      </c>
      <c r="T56" s="11" t="s">
        <v>96</v>
      </c>
      <c r="U56" s="1" t="str">
        <f>IF(Q56="","",IF(Q56=O56,"1",IF(Q56&gt;O56,"2","0")))</f>
        <v/>
      </c>
      <c r="V56" s="11" t="str">
        <f t="shared" si="0"/>
        <v>0</v>
      </c>
      <c r="W56" s="11" t="str">
        <f t="shared" si="1"/>
        <v>0</v>
      </c>
    </row>
    <row r="57" spans="1:23" s="3" customFormat="1" x14ac:dyDescent="0.2">
      <c r="A57"/>
      <c r="B57" s="44"/>
      <c r="C57" s="2"/>
      <c r="D57" s="250"/>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243"/>
      <c r="B58" s="11">
        <v>1</v>
      </c>
      <c r="C58" s="2" t="str">
        <f>T(C3)</f>
        <v>TV Stammheim 1</v>
      </c>
      <c r="D58" s="249" t="s">
        <v>829</v>
      </c>
      <c r="E58" s="2" t="str">
        <f>T(C6)</f>
        <v>TSV Kleinvillars 1</v>
      </c>
      <c r="F58" s="7"/>
      <c r="G58" s="7"/>
      <c r="H58" s="7"/>
      <c r="I58" s="7"/>
      <c r="J58" s="7"/>
      <c r="K58" s="7"/>
      <c r="L58" s="7"/>
      <c r="M58" s="7"/>
      <c r="N58" s="2" t="str">
        <f>T(C2)</f>
        <v>NLV Vaihingen</v>
      </c>
      <c r="O58" s="5"/>
      <c r="P58" s="5" t="s">
        <v>96</v>
      </c>
      <c r="Q58" s="5"/>
      <c r="R58" s="5"/>
      <c r="S58" s="1" t="str">
        <f>IF(O58="","",IF(O58=Q58,"1",IF(O58&gt;Q58,"2","0")))</f>
        <v/>
      </c>
      <c r="T58" s="11" t="s">
        <v>96</v>
      </c>
      <c r="U58" s="1" t="str">
        <f>IF(Q58="","",IF(Q58=O58,"1",IF(Q58&gt;O58,"2","0")))</f>
        <v/>
      </c>
      <c r="V58" s="11" t="str">
        <f t="shared" si="0"/>
        <v>0</v>
      </c>
      <c r="W58" s="11" t="str">
        <f t="shared" si="1"/>
        <v>0</v>
      </c>
    </row>
    <row r="59" spans="1:23" s="3" customFormat="1" x14ac:dyDescent="0.2">
      <c r="A59" s="243"/>
      <c r="B59" s="44">
        <v>2</v>
      </c>
      <c r="C59" s="2" t="str">
        <f>T(C7)</f>
        <v>TSV Kleinvillars 2</v>
      </c>
      <c r="D59" s="249" t="s">
        <v>829</v>
      </c>
      <c r="E59" s="2" t="str">
        <f>T(C5)</f>
        <v>TV Heuchlingen</v>
      </c>
      <c r="F59" s="2"/>
      <c r="G59" s="2"/>
      <c r="H59" s="2"/>
      <c r="I59" s="2"/>
      <c r="J59" s="2"/>
      <c r="K59" s="2"/>
      <c r="L59" s="2"/>
      <c r="M59" s="2"/>
      <c r="N59" s="2" t="str">
        <f>T(C4)</f>
        <v>TV Stammheim 2</v>
      </c>
      <c r="O59" s="11"/>
      <c r="P59" s="5" t="s">
        <v>96</v>
      </c>
      <c r="Q59" s="11"/>
      <c r="R59" s="5"/>
      <c r="S59" s="1" t="str">
        <f>IF(O59="","",IF(O59=Q59,"1",IF(O59&gt;Q59,"2","0")))</f>
        <v/>
      </c>
      <c r="T59" s="11" t="s">
        <v>96</v>
      </c>
      <c r="U59" s="1" t="str">
        <f>IF(Q59="","",IF(Q59=O59,"1",IF(Q59&gt;O59,"2","0")))</f>
        <v/>
      </c>
      <c r="V59" s="11" t="str">
        <f t="shared" si="0"/>
        <v>0</v>
      </c>
      <c r="W59" s="11" t="str">
        <f t="shared" si="1"/>
        <v>0</v>
      </c>
    </row>
    <row r="60" spans="1:23" s="3" customFormat="1" x14ac:dyDescent="0.2">
      <c r="A60" s="243"/>
      <c r="B60" s="44"/>
      <c r="C60" s="2"/>
      <c r="D60" s="249"/>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243"/>
      <c r="B61" s="44">
        <v>1</v>
      </c>
      <c r="C61" s="2" t="str">
        <f>T(C3)</f>
        <v>TV Stammheim 1</v>
      </c>
      <c r="D61" s="249" t="s">
        <v>829</v>
      </c>
      <c r="E61" s="2" t="str">
        <f>T(C4)</f>
        <v>TV Stammheim 2</v>
      </c>
      <c r="F61" s="2"/>
      <c r="G61" s="2"/>
      <c r="H61" s="2"/>
      <c r="I61" s="2"/>
      <c r="J61" s="2"/>
      <c r="K61" s="2"/>
      <c r="L61" s="2"/>
      <c r="M61" s="2"/>
      <c r="N61" s="2" t="str">
        <f>T(C6)</f>
        <v>TSV Kleinvillars 1</v>
      </c>
      <c r="O61" s="11"/>
      <c r="P61" s="5" t="s">
        <v>96</v>
      </c>
      <c r="Q61" s="11"/>
      <c r="R61" s="5"/>
      <c r="S61" s="1" t="str">
        <f>IF(O61="","",IF(O61=Q61,"1",IF(O61&gt;Q61,"2","0")))</f>
        <v/>
      </c>
      <c r="T61" s="11" t="s">
        <v>96</v>
      </c>
      <c r="U61" s="1" t="str">
        <f>IF(Q61="","",IF(Q61=O61,"1",IF(Q61&gt;O61,"2","0")))</f>
        <v/>
      </c>
      <c r="V61" s="11" t="str">
        <f t="shared" si="0"/>
        <v>0</v>
      </c>
      <c r="W61" s="11" t="str">
        <f t="shared" si="1"/>
        <v>0</v>
      </c>
    </row>
    <row r="62" spans="1:23" s="3" customFormat="1" x14ac:dyDescent="0.2">
      <c r="A62" s="243"/>
      <c r="B62" s="44">
        <v>2</v>
      </c>
      <c r="C62" s="2" t="str">
        <f>T(C5)</f>
        <v>TV Heuchlingen</v>
      </c>
      <c r="D62" s="249" t="s">
        <v>829</v>
      </c>
      <c r="E62" s="2" t="str">
        <f>T(C2)</f>
        <v>NLV Vaihingen</v>
      </c>
      <c r="F62" s="2"/>
      <c r="G62" s="2"/>
      <c r="H62" s="2"/>
      <c r="I62" s="2"/>
      <c r="J62" s="2"/>
      <c r="K62" s="2"/>
      <c r="L62" s="2"/>
      <c r="M62" s="2"/>
      <c r="N62" s="2" t="str">
        <f>T(C7)</f>
        <v>TSV Kleinvillars 2</v>
      </c>
      <c r="O62" s="11"/>
      <c r="P62" s="5" t="s">
        <v>96</v>
      </c>
      <c r="Q62" s="11"/>
      <c r="R62" s="5"/>
      <c r="S62" s="1" t="str">
        <f>IF(O62="","",IF(O62=Q62,"1",IF(O62&gt;Q62,"2","0")))</f>
        <v/>
      </c>
      <c r="T62" s="11" t="s">
        <v>96</v>
      </c>
      <c r="U62" s="1" t="str">
        <f>IF(Q62="","",IF(Q62=O62,"1",IF(Q62&gt;O62,"2","0")))</f>
        <v/>
      </c>
      <c r="V62" s="11" t="str">
        <f t="shared" si="0"/>
        <v>0</v>
      </c>
      <c r="W62" s="11" t="str">
        <f t="shared" si="1"/>
        <v>0</v>
      </c>
    </row>
    <row r="63" spans="1:23" s="3" customFormat="1" x14ac:dyDescent="0.2">
      <c r="A63" s="243"/>
      <c r="B63" s="44"/>
      <c r="C63" s="2"/>
      <c r="D63" s="249"/>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243"/>
      <c r="B64" s="44">
        <v>1</v>
      </c>
      <c r="C64" s="2" t="str">
        <f>T(C6)</f>
        <v>TSV Kleinvillars 1</v>
      </c>
      <c r="D64" s="249" t="s">
        <v>829</v>
      </c>
      <c r="E64" s="2" t="str">
        <f>T(C2)</f>
        <v>NLV Vaihingen</v>
      </c>
      <c r="F64" s="2"/>
      <c r="G64" s="2"/>
      <c r="H64" s="2"/>
      <c r="I64" s="2"/>
      <c r="J64" s="2"/>
      <c r="K64" s="2"/>
      <c r="L64" s="2"/>
      <c r="M64" s="2"/>
      <c r="N64" s="2" t="str">
        <f>T(C3)</f>
        <v>TV Stammheim 1</v>
      </c>
      <c r="O64" s="11"/>
      <c r="P64" s="5" t="s">
        <v>96</v>
      </c>
      <c r="Q64" s="11"/>
      <c r="R64" s="5"/>
      <c r="S64" s="1" t="str">
        <f>IF(O64="","",IF(O64=Q64,"1",IF(O64&gt;Q64,"2","0")))</f>
        <v/>
      </c>
      <c r="T64" s="11" t="s">
        <v>96</v>
      </c>
      <c r="U64" s="1" t="str">
        <f>IF(Q64="","",IF(Q64=O64,"1",IF(Q64&gt;O64,"2","0")))</f>
        <v/>
      </c>
      <c r="V64" s="11" t="str">
        <f t="shared" si="0"/>
        <v>0</v>
      </c>
      <c r="W64" s="11" t="str">
        <f t="shared" si="1"/>
        <v>0</v>
      </c>
    </row>
    <row r="65" spans="1:23" s="3" customFormat="1" x14ac:dyDescent="0.2">
      <c r="A65" s="243"/>
      <c r="B65" s="44">
        <v>2</v>
      </c>
      <c r="C65" s="2" t="str">
        <f>T(C4)</f>
        <v>TV Stammheim 2</v>
      </c>
      <c r="D65" s="249" t="s">
        <v>829</v>
      </c>
      <c r="E65" s="2" t="str">
        <f>T(C7)</f>
        <v>TSV Kleinvillars 2</v>
      </c>
      <c r="F65" s="2"/>
      <c r="G65" s="2"/>
      <c r="H65" s="2"/>
      <c r="I65" s="2"/>
      <c r="J65" s="2"/>
      <c r="K65" s="2"/>
      <c r="L65" s="2"/>
      <c r="M65" s="2"/>
      <c r="N65" s="2" t="str">
        <f>T(C5)</f>
        <v>TV Heuchlingen</v>
      </c>
      <c r="O65" s="11"/>
      <c r="P65" s="5" t="s">
        <v>96</v>
      </c>
      <c r="Q65" s="11"/>
      <c r="R65" s="5"/>
      <c r="S65" s="1" t="str">
        <f>IF(O65="","",IF(O65=Q65,"1",IF(O65&gt;Q65,"2","0")))</f>
        <v/>
      </c>
      <c r="T65" s="11" t="s">
        <v>96</v>
      </c>
      <c r="U65" s="1" t="str">
        <f>IF(Q65="","",IF(Q65=O65,"1",IF(Q65&gt;O65,"2","0")))</f>
        <v/>
      </c>
      <c r="V65" s="11" t="str">
        <f t="shared" si="0"/>
        <v>0</v>
      </c>
      <c r="W65" s="11" t="str">
        <f t="shared" si="1"/>
        <v>0</v>
      </c>
    </row>
    <row r="66" spans="1:23" s="3" customFormat="1" x14ac:dyDescent="0.2">
      <c r="A66" s="243"/>
      <c r="B66" s="44"/>
      <c r="C66" s="2"/>
      <c r="D66" s="249"/>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243"/>
      <c r="B67" s="44">
        <v>1</v>
      </c>
      <c r="C67" s="2" t="str">
        <f>T(C3)</f>
        <v>TV Stammheim 1</v>
      </c>
      <c r="D67" s="249" t="s">
        <v>829</v>
      </c>
      <c r="E67" s="2" t="str">
        <f>T(C7)</f>
        <v>TSV Kleinvillars 2</v>
      </c>
      <c r="F67" s="7"/>
      <c r="G67" s="7"/>
      <c r="H67" s="7"/>
      <c r="I67" s="7"/>
      <c r="J67" s="7"/>
      <c r="K67" s="7"/>
      <c r="L67" s="7"/>
      <c r="M67" s="7"/>
      <c r="N67" s="2" t="str">
        <f>T(C2)</f>
        <v>NLV Vaihingen</v>
      </c>
      <c r="O67" s="5"/>
      <c r="P67" s="5" t="s">
        <v>96</v>
      </c>
      <c r="Q67" s="5"/>
      <c r="R67" s="5"/>
      <c r="S67" s="1" t="str">
        <f>IF(O67="","",IF(O67=Q67,"1",IF(O67&gt;Q67,"2","0")))</f>
        <v/>
      </c>
      <c r="T67" s="11" t="s">
        <v>96</v>
      </c>
      <c r="U67" s="1" t="str">
        <f>IF(Q67="","",IF(Q67=O67,"1",IF(Q67&gt;O67,"2","0")))</f>
        <v/>
      </c>
      <c r="V67" s="11" t="str">
        <f t="shared" si="0"/>
        <v>0</v>
      </c>
      <c r="W67" s="11" t="str">
        <f t="shared" si="1"/>
        <v>0</v>
      </c>
    </row>
    <row r="68" spans="1:23" s="137" customFormat="1" x14ac:dyDescent="0.2">
      <c r="A68" s="243"/>
      <c r="B68" s="44">
        <v>2</v>
      </c>
      <c r="C68" s="2" t="str">
        <f>T(C5)</f>
        <v>TV Heuchlingen</v>
      </c>
      <c r="D68" s="249" t="s">
        <v>829</v>
      </c>
      <c r="E68" s="2" t="str">
        <f>T(C6)</f>
        <v>TSV Kleinvillars 1</v>
      </c>
      <c r="F68" s="7"/>
      <c r="G68" s="7"/>
      <c r="H68" s="7"/>
      <c r="I68" s="7"/>
      <c r="J68" s="7"/>
      <c r="K68" s="7"/>
      <c r="L68" s="7"/>
      <c r="M68" s="7"/>
      <c r="N68" s="2" t="str">
        <f>T(C4)</f>
        <v>TV Stammheim 2</v>
      </c>
      <c r="O68" s="5"/>
      <c r="P68" s="5" t="s">
        <v>96</v>
      </c>
      <c r="Q68" s="5"/>
      <c r="R68" s="5"/>
      <c r="S68" s="1" t="str">
        <f>IF(O68="","",IF(O68=Q68,"1",IF(O68&gt;Q68,"2","0")))</f>
        <v/>
      </c>
      <c r="T68" s="11" t="s">
        <v>96</v>
      </c>
      <c r="U68" s="1" t="str">
        <f>IF(Q68="","",IF(Q68=O68,"1",IF(Q68&gt;O68,"2","0")))</f>
        <v/>
      </c>
      <c r="V68" s="11" t="str">
        <f t="shared" si="0"/>
        <v>0</v>
      </c>
      <c r="W68" s="11" t="str">
        <f t="shared" si="1"/>
        <v>0</v>
      </c>
    </row>
    <row r="69" spans="1:23" s="137" customFormat="1" x14ac:dyDescent="0.2">
      <c r="A69" s="243"/>
      <c r="B69" s="44"/>
      <c r="C69" s="2"/>
      <c r="D69" s="250"/>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243"/>
      <c r="B70" s="44">
        <v>1</v>
      </c>
      <c r="C70" s="2" t="str">
        <f>T(C5)</f>
        <v>TV Heuchlingen</v>
      </c>
      <c r="D70" s="249" t="s">
        <v>829</v>
      </c>
      <c r="E70" s="2" t="str">
        <f>T(C3)</f>
        <v>TV Stammheim 1</v>
      </c>
      <c r="F70" s="7"/>
      <c r="G70" s="7"/>
      <c r="H70" s="7"/>
      <c r="I70" s="7"/>
      <c r="J70" s="7"/>
      <c r="K70" s="7"/>
      <c r="L70" s="7"/>
      <c r="M70" s="7"/>
      <c r="N70" s="2" t="str">
        <f>T(C2)</f>
        <v>NLV Vaihingen</v>
      </c>
      <c r="P70" s="5" t="s">
        <v>96</v>
      </c>
      <c r="S70" s="1" t="str">
        <f>IF(O70="","",IF(O70=Q70,"1",IF(O70&gt;Q70,"2","0")))</f>
        <v/>
      </c>
      <c r="T70" s="11" t="s">
        <v>96</v>
      </c>
      <c r="U70" s="1" t="str">
        <f>IF(Q70="","",IF(Q70=O70,"1",IF(Q70&gt;O70,"2","0")))</f>
        <v/>
      </c>
      <c r="V70" s="11" t="str">
        <f t="shared" si="0"/>
        <v>0</v>
      </c>
      <c r="W70" s="11" t="str">
        <f t="shared" si="1"/>
        <v>0</v>
      </c>
    </row>
    <row r="71" spans="1:23" s="5" customFormat="1" x14ac:dyDescent="0.2">
      <c r="A71" s="243"/>
      <c r="B71" s="44">
        <v>2</v>
      </c>
      <c r="C71" s="2" t="str">
        <f>T(C6)</f>
        <v>TSV Kleinvillars 1</v>
      </c>
      <c r="D71" s="249" t="s">
        <v>829</v>
      </c>
      <c r="E71" s="2" t="str">
        <f>T(C4)</f>
        <v>TV Stammheim 2</v>
      </c>
      <c r="F71" s="7"/>
      <c r="G71" s="7"/>
      <c r="H71" s="7"/>
      <c r="I71" s="7"/>
      <c r="J71" s="7"/>
      <c r="K71" s="7"/>
      <c r="L71" s="7"/>
      <c r="M71" s="7"/>
      <c r="N71" s="2" t="str">
        <f>T(C7)</f>
        <v>TSV Kleinvillars 2</v>
      </c>
      <c r="P71" s="5" t="s">
        <v>96</v>
      </c>
      <c r="S71" s="1" t="str">
        <f>IF(O71="","",IF(O71=Q71,"1",IF(O71&gt;Q71,"2","0")))</f>
        <v/>
      </c>
      <c r="T71" s="11" t="s">
        <v>96</v>
      </c>
      <c r="U71" s="1" t="str">
        <f>IF(Q71="","",IF(Q71=O71,"1",IF(Q71&gt;O71,"2","0")))</f>
        <v/>
      </c>
      <c r="V71" s="11" t="str">
        <f t="shared" si="0"/>
        <v>0</v>
      </c>
      <c r="W71" s="11" t="str">
        <f t="shared" si="1"/>
        <v>0</v>
      </c>
    </row>
    <row r="72" spans="1:23" s="5" customFormat="1" x14ac:dyDescent="0.2">
      <c r="A72" s="243"/>
      <c r="B72" s="44"/>
      <c r="C72" s="2"/>
      <c r="D72" s="249"/>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TSV Kleinvillars 2</v>
      </c>
      <c r="D73" s="249" t="s">
        <v>829</v>
      </c>
      <c r="E73" s="2" t="str">
        <f>T(C2)</f>
        <v>NLV Vaihingen</v>
      </c>
      <c r="F73" s="7"/>
      <c r="G73" s="7"/>
      <c r="H73" s="7"/>
      <c r="I73" s="7"/>
      <c r="J73" s="7"/>
      <c r="K73" s="7"/>
      <c r="L73" s="7"/>
      <c r="M73" s="7"/>
      <c r="N73" s="2" t="str">
        <f>T(C3)</f>
        <v>TV Stammheim 1</v>
      </c>
      <c r="O73" s="5"/>
      <c r="P73" s="5" t="s">
        <v>96</v>
      </c>
      <c r="Q73" s="5"/>
      <c r="R73" s="5"/>
      <c r="S73" s="1" t="str">
        <f>IF(O73="","",IF(O73=Q73,"1",IF(O73&gt;Q73,"2","0")))</f>
        <v/>
      </c>
      <c r="T73" s="11" t="s">
        <v>96</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W74"/>
  <sheetViews>
    <sheetView workbookViewId="0">
      <selection activeCell="T35" sqref="T35"/>
    </sheetView>
  </sheetViews>
  <sheetFormatPr baseColWidth="10" defaultRowHeight="12.75" x14ac:dyDescent="0.2"/>
  <cols>
    <col min="1" max="1" width="8.140625" style="243" customWidth="1"/>
    <col min="2" max="2" width="6.5703125" style="45"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3"/>
      <c r="F1" s="13"/>
      <c r="G1" s="13"/>
      <c r="H1" s="13"/>
      <c r="I1" s="13"/>
      <c r="J1" s="13"/>
      <c r="K1" s="13"/>
      <c r="L1" s="13"/>
      <c r="M1" s="13"/>
      <c r="N1"/>
      <c r="O1" s="6"/>
      <c r="P1" s="6" t="s">
        <v>67</v>
      </c>
      <c r="Q1" s="6"/>
      <c r="S1" s="6"/>
      <c r="T1" s="6" t="s">
        <v>94</v>
      </c>
      <c r="U1" s="6"/>
    </row>
    <row r="2" spans="1:23" s="13" customFormat="1" x14ac:dyDescent="0.2">
      <c r="A2" s="152" t="s">
        <v>110</v>
      </c>
      <c r="B2" s="107"/>
      <c r="C2" s="190" t="s">
        <v>55</v>
      </c>
      <c r="D2" s="78" t="str">
        <f>$S$19</f>
        <v/>
      </c>
      <c r="E2" s="244" t="str">
        <f>$S$23</f>
        <v/>
      </c>
      <c r="F2" s="78" t="str">
        <f>$U$29</f>
        <v/>
      </c>
      <c r="G2" s="78" t="str">
        <f>$U$31</f>
        <v/>
      </c>
      <c r="H2" s="78" t="str">
        <f>$U$40</f>
        <v/>
      </c>
      <c r="I2" s="78" t="str">
        <f>$S$52</f>
        <v/>
      </c>
      <c r="J2" s="78" t="str">
        <f>$S$56</f>
        <v/>
      </c>
      <c r="K2" s="78" t="str">
        <f>$U$62</f>
        <v/>
      </c>
      <c r="L2" s="78" t="str">
        <f>$S$64</f>
        <v/>
      </c>
      <c r="M2" s="78" t="str">
        <f>$U$73</f>
        <v/>
      </c>
      <c r="N2" s="11"/>
      <c r="O2" s="11" t="str">
        <f>IF(O19="","",SUM($O$19+$O$23+$Q$29+$Q$31+$Q$40+$O$52+$O$56+$Q$62+$Q$64+$Q$73))</f>
        <v/>
      </c>
      <c r="P2" s="11" t="s">
        <v>96</v>
      </c>
      <c r="Q2" s="11" t="str">
        <f>IF(O19="","",SUM($Q$19+$Q$23+$O$29+$O$31+$O$40+$Q$52+$Q$56+$O$62+$O$64+$O$73))</f>
        <v/>
      </c>
      <c r="R2" s="11"/>
      <c r="S2" s="11" t="str">
        <f>IF(O19="","",SUM(V19+V23+W29+W31+W40+V52+V56+W62+W64+W73))</f>
        <v/>
      </c>
      <c r="T2" s="11" t="s">
        <v>96</v>
      </c>
      <c r="U2" s="11" t="str">
        <f>IF(O19="","",SUM(W19+W23+V29+V31+V40+W52+W56+V62+V64+V73))</f>
        <v/>
      </c>
      <c r="V2" s="6"/>
      <c r="W2" s="6"/>
    </row>
    <row r="3" spans="1:23" s="13" customFormat="1" x14ac:dyDescent="0.2">
      <c r="A3" s="152" t="s">
        <v>109</v>
      </c>
      <c r="B3" s="107"/>
      <c r="C3" s="190" t="s">
        <v>28</v>
      </c>
      <c r="D3" s="78" t="str">
        <f>$U$19</f>
        <v/>
      </c>
      <c r="E3" s="244" t="str">
        <f>$S$25</f>
        <v/>
      </c>
      <c r="F3" s="78" t="str">
        <f>$S$28</f>
        <v/>
      </c>
      <c r="G3" s="78" t="str">
        <f>$S$34</f>
        <v/>
      </c>
      <c r="H3" s="78" t="str">
        <f>$U$37</f>
        <v/>
      </c>
      <c r="I3" s="78" t="str">
        <f>$U$52</f>
        <v/>
      </c>
      <c r="J3" s="78" t="str">
        <f>$S$58</f>
        <v/>
      </c>
      <c r="K3" s="78" t="str">
        <f>$S$61</f>
        <v/>
      </c>
      <c r="L3" s="78" t="str">
        <f>$S$67</f>
        <v/>
      </c>
      <c r="M3" s="78" t="str">
        <f>$U$70</f>
        <v/>
      </c>
      <c r="N3" s="11"/>
      <c r="O3" s="11" t="str">
        <f>IF(O19="","",SUM($Q$19+$O$25+$O$28+$O$34+$Q$37+$Q$52+$O$58+$O$61+$O$67+$Q$70))</f>
        <v/>
      </c>
      <c r="P3" s="11" t="s">
        <v>96</v>
      </c>
      <c r="Q3" s="11" t="str">
        <f>IF(O19="","",SUM($O$19+$Q$25+$Q$28+$Q$34+$O$37+$O$52+$Q$58+$Q$61+$Q$67+$O$70))</f>
        <v/>
      </c>
      <c r="R3" s="11"/>
      <c r="S3" s="11" t="str">
        <f>IF(O19="","",SUM(W19+V25+V28+V34+W37+W52+V58+V61+V67+W70))</f>
        <v/>
      </c>
      <c r="T3" s="11" t="s">
        <v>96</v>
      </c>
      <c r="U3" s="11" t="str">
        <f>IF(O19="","",SUM(V19+W25+W28+W34+V37+V52+W58+W61+W67+V70))</f>
        <v/>
      </c>
      <c r="V3" s="6"/>
      <c r="W3" s="6"/>
    </row>
    <row r="4" spans="1:23" s="13" customFormat="1" x14ac:dyDescent="0.2">
      <c r="A4" s="152"/>
      <c r="B4" s="107"/>
      <c r="C4" s="190" t="s">
        <v>1023</v>
      </c>
      <c r="D4" s="78" t="str">
        <f>$S$20</f>
        <v/>
      </c>
      <c r="E4" s="244" t="str">
        <f>$U$23</f>
        <v/>
      </c>
      <c r="F4" s="78" t="str">
        <f>$U$28</f>
        <v/>
      </c>
      <c r="G4" s="78" t="str">
        <f>$S$32</f>
        <v/>
      </c>
      <c r="H4" s="78" t="str">
        <f>$U$38</f>
        <v/>
      </c>
      <c r="I4" s="78" t="str">
        <f>$S$53</f>
        <v/>
      </c>
      <c r="J4" s="78" t="str">
        <f>$U$56</f>
        <v/>
      </c>
      <c r="K4" s="78" t="str">
        <f>$U$61</f>
        <v/>
      </c>
      <c r="L4" s="78" t="str">
        <f>$S$65</f>
        <v/>
      </c>
      <c r="M4" s="78" t="str">
        <f>$U$71</f>
        <v/>
      </c>
      <c r="N4" s="11"/>
      <c r="O4" s="11" t="str">
        <f>IF(O19="","",SUM($O$20+$Q$23+$Q$28+$O$32+$Q$38+$O$53+$Q$56+$Q$61+$O$65+$Q$71))</f>
        <v/>
      </c>
      <c r="P4" s="11" t="s">
        <v>96</v>
      </c>
      <c r="Q4" s="11" t="str">
        <f>IF(O19="","",SUM($Q$20+$O$23+$O$28+$Q$32+$O$38+$Q$53+$O$56+$O$61+$Q$65+$O$71))</f>
        <v/>
      </c>
      <c r="R4" s="6"/>
      <c r="S4" s="11" t="str">
        <f>IF(O19="","",SUM(V20+W23+W28+V32+W38+V53+W56+W61+V65+W71))</f>
        <v/>
      </c>
      <c r="T4" s="11" t="s">
        <v>96</v>
      </c>
      <c r="U4" s="11" t="str">
        <f>IF(O19="","",SUM(W20+V23+V28+W32+V38+W53+V56+V61+W65+V71))</f>
        <v/>
      </c>
      <c r="V4" s="6"/>
      <c r="W4" s="6"/>
    </row>
    <row r="5" spans="1:23" s="13" customFormat="1" x14ac:dyDescent="0.2">
      <c r="A5" s="152"/>
      <c r="B5" s="107"/>
      <c r="C5" s="193" t="s">
        <v>771</v>
      </c>
      <c r="D5" s="78" t="str">
        <f>$U$20</f>
        <v/>
      </c>
      <c r="E5" s="244" t="str">
        <f>$U$26</f>
        <v/>
      </c>
      <c r="F5" s="78" t="str">
        <f>$S$29</f>
        <v/>
      </c>
      <c r="G5" s="78" t="str">
        <f>$S$35</f>
        <v/>
      </c>
      <c r="H5" s="78" t="str">
        <f>$S$37</f>
        <v/>
      </c>
      <c r="I5" s="78" t="str">
        <f>$U$53</f>
        <v/>
      </c>
      <c r="J5" s="78" t="str">
        <f>$U$59</f>
        <v/>
      </c>
      <c r="K5" s="78" t="str">
        <f>$S$62</f>
        <v/>
      </c>
      <c r="L5" s="78" t="str">
        <f>$S$68</f>
        <v/>
      </c>
      <c r="M5" s="78" t="str">
        <f>$S$70</f>
        <v/>
      </c>
      <c r="N5" s="11"/>
      <c r="O5" s="11" t="str">
        <f>IF(O19="","",SUM($Q$20+$Q$26+$O$29+$O$35+$O$37+$Q$53+$Q$59+$O$62+$O$68+$O$70))</f>
        <v/>
      </c>
      <c r="P5" s="11" t="s">
        <v>96</v>
      </c>
      <c r="Q5" s="11" t="str">
        <f>IF(O19="","",SUM($O$20+$O$26+$Q$29+$Q$35+$Q$37+$O$53+$O$59+$Q$62+$Q$68+$Q$70))</f>
        <v/>
      </c>
      <c r="R5" s="6"/>
      <c r="S5" s="11" t="str">
        <f>IF(O19="","",SUM(W20+W26+V29+V35+V37+W53+W59+V62+V68+V70))</f>
        <v/>
      </c>
      <c r="T5" s="11" t="s">
        <v>96</v>
      </c>
      <c r="U5" s="11" t="str">
        <f>IF(O19="","",SUM(V20+V26+W29+W35+W37+V53+V59+W62+W68+W70))</f>
        <v/>
      </c>
      <c r="V5" s="6"/>
      <c r="W5" s="6"/>
    </row>
    <row r="6" spans="1:23" s="13" customFormat="1" x14ac:dyDescent="0.2">
      <c r="A6" s="152"/>
      <c r="B6" s="107"/>
      <c r="C6" s="190" t="s">
        <v>483</v>
      </c>
      <c r="D6" s="78" t="str">
        <f>$S$22</f>
        <v/>
      </c>
      <c r="E6" s="244" t="str">
        <f>$U$25</f>
        <v/>
      </c>
      <c r="F6" s="78" t="str">
        <f>$S$31</f>
        <v/>
      </c>
      <c r="G6" s="78" t="str">
        <f>$U$35</f>
        <v/>
      </c>
      <c r="H6" s="78" t="str">
        <f>$S$38</f>
        <v/>
      </c>
      <c r="I6" s="78" t="str">
        <f>$S$55</f>
        <v/>
      </c>
      <c r="J6" s="78" t="str">
        <f>$U$58</f>
        <v/>
      </c>
      <c r="K6" s="78" t="str">
        <f>$S$64</f>
        <v/>
      </c>
      <c r="L6" s="78" t="str">
        <f>$U$68</f>
        <v/>
      </c>
      <c r="M6" s="78" t="str">
        <f>$S$71</f>
        <v/>
      </c>
      <c r="N6" s="11"/>
      <c r="O6" s="11" t="str">
        <f>IF(O19="","",SUM($O$22+$Q$25+$O$31+$Q$35+$O$38+$O$55+$Q$58+$O$64+$Q$68+$O$71))</f>
        <v/>
      </c>
      <c r="P6" s="11" t="s">
        <v>96</v>
      </c>
      <c r="Q6" s="11" t="str">
        <f>IF(O19="","",SUM($Q$22+$O$25+$Q$31+$O$35+$Q$38+$Q$55+$O$58+$Q$64+$O$68+$Q$71))</f>
        <v/>
      </c>
      <c r="R6" s="6"/>
      <c r="S6" s="11" t="str">
        <f>IF(O19="","",SUM(V22+W25+V31+W35+V38+V55+W58+V64+W68+V71))</f>
        <v/>
      </c>
      <c r="T6" s="11" t="s">
        <v>96</v>
      </c>
      <c r="U6" s="11" t="str">
        <f>IF(O19="","",SUM(W22+V25+W31+V35+W38+W55+V58+W64+V68+W71))</f>
        <v/>
      </c>
      <c r="V6" s="6"/>
      <c r="W6" s="6"/>
    </row>
    <row r="7" spans="1:23" s="13" customFormat="1" x14ac:dyDescent="0.2">
      <c r="A7" s="152"/>
      <c r="B7" s="107"/>
      <c r="C7" s="203" t="s">
        <v>807</v>
      </c>
      <c r="D7" s="78" t="str">
        <f>$U$22</f>
        <v/>
      </c>
      <c r="E7" s="244" t="str">
        <f>$S$26</f>
        <v/>
      </c>
      <c r="F7" s="78" t="str">
        <f>$U$32</f>
        <v/>
      </c>
      <c r="G7" s="78" t="str">
        <f>$U$34</f>
        <v/>
      </c>
      <c r="H7" s="78" t="str">
        <f>$S$40</f>
        <v/>
      </c>
      <c r="I7" s="78" t="str">
        <f>$U$55</f>
        <v/>
      </c>
      <c r="J7" s="78" t="str">
        <f>$S$59</f>
        <v/>
      </c>
      <c r="K7" s="78" t="str">
        <f>$U$65</f>
        <v/>
      </c>
      <c r="L7" s="78" t="str">
        <f>$U$67</f>
        <v/>
      </c>
      <c r="M7" s="78" t="str">
        <f>$S$73</f>
        <v/>
      </c>
      <c r="N7" s="11"/>
      <c r="O7" s="11" t="str">
        <f>IF(O19="","",SUM($Q$22+$O$26+$Q$32+$Q$34+$O$40+$Q$55+$O$59+$Q$65+$Q$67+$O$73))</f>
        <v/>
      </c>
      <c r="P7" s="11" t="s">
        <v>96</v>
      </c>
      <c r="Q7" s="11" t="str">
        <f>IF(O19="","",SUM($O$22+$Q$26+$O$32+$O$34+$Q$40+$O$55+$Q$59+$O$65+$O$67+$Q$73))</f>
        <v/>
      </c>
      <c r="R7" s="6"/>
      <c r="S7" s="11" t="str">
        <f>IF(O19="","",SUM(W22+V26+W32+W34+V40+W55+V59+W65+W67+V73))</f>
        <v/>
      </c>
      <c r="T7" s="11" t="s">
        <v>96</v>
      </c>
      <c r="U7" s="11" t="str">
        <f>IF(O19="","",SUM(V22+W26+V32+V34+W40+V55+W59+V65+V67+W73))</f>
        <v/>
      </c>
      <c r="V7" s="6"/>
      <c r="W7" s="6"/>
    </row>
    <row r="8" spans="1:23" s="13" customFormat="1" x14ac:dyDescent="0.2">
      <c r="A8" s="152"/>
      <c r="B8" s="107"/>
      <c r="C8" s="109"/>
      <c r="D8" s="11"/>
      <c r="E8" s="2"/>
      <c r="F8" s="11"/>
      <c r="G8" s="11"/>
      <c r="H8" s="11"/>
      <c r="I8" s="11"/>
      <c r="J8" s="11"/>
      <c r="K8" s="11"/>
      <c r="L8" s="11"/>
      <c r="M8" s="11"/>
      <c r="N8" s="11"/>
      <c r="O8" s="11">
        <f>SUM(O2:O7)</f>
        <v>0</v>
      </c>
      <c r="P8" s="11" t="s">
        <v>96</v>
      </c>
      <c r="Q8" s="11">
        <f>SUM(Q2:Q7)</f>
        <v>0</v>
      </c>
      <c r="R8" s="11"/>
      <c r="S8" s="11">
        <f>SUM(S2:S7)</f>
        <v>0</v>
      </c>
      <c r="T8" s="11" t="s">
        <v>96</v>
      </c>
      <c r="U8" s="11">
        <f>SUM(U2:U7)</f>
        <v>0</v>
      </c>
      <c r="V8" s="6"/>
      <c r="W8" s="6"/>
    </row>
    <row r="9" spans="1:23" s="13" customFormat="1" x14ac:dyDescent="0.2">
      <c r="A9" s="152" t="s">
        <v>83</v>
      </c>
      <c r="B9" s="107"/>
      <c r="C9" s="245" t="s">
        <v>1014</v>
      </c>
      <c r="D9" s="6"/>
      <c r="V9" s="6"/>
      <c r="W9" s="6"/>
    </row>
    <row r="10" spans="1:23" s="13" customFormat="1" x14ac:dyDescent="0.2">
      <c r="A10" s="152" t="s">
        <v>84</v>
      </c>
      <c r="B10" s="107"/>
      <c r="C10" s="137" t="s">
        <v>1015</v>
      </c>
      <c r="D10" s="6"/>
      <c r="E10" s="247"/>
      <c r="F10" s="247"/>
      <c r="G10" s="247"/>
      <c r="H10" s="247"/>
      <c r="I10" s="247"/>
      <c r="J10" s="247"/>
      <c r="K10" s="247"/>
      <c r="L10" s="247"/>
      <c r="M10" s="247"/>
      <c r="O10" s="6"/>
      <c r="P10" s="6"/>
      <c r="Q10" s="6"/>
      <c r="R10" s="6"/>
      <c r="S10" s="6"/>
      <c r="T10" s="6"/>
      <c r="U10" s="6"/>
      <c r="V10" s="6"/>
      <c r="W10" s="6"/>
    </row>
    <row r="11" spans="1:23" s="13" customFormat="1" x14ac:dyDescent="0.2">
      <c r="A11" s="152" t="s">
        <v>85</v>
      </c>
      <c r="B11" s="107"/>
      <c r="C11" s="13" t="s">
        <v>995</v>
      </c>
      <c r="D11" s="6"/>
      <c r="O11" s="6"/>
      <c r="P11" s="6"/>
      <c r="Q11" s="6"/>
      <c r="R11" s="6"/>
      <c r="S11" s="6"/>
      <c r="T11" s="6"/>
      <c r="U11" s="6"/>
      <c r="V11" s="6"/>
      <c r="W11" s="6"/>
    </row>
    <row r="12" spans="1:23" s="13" customFormat="1" x14ac:dyDescent="0.2">
      <c r="A12" s="152" t="s">
        <v>86</v>
      </c>
      <c r="B12" s="107"/>
      <c r="C12" s="13" t="s">
        <v>831</v>
      </c>
      <c r="D12" s="6"/>
      <c r="O12" s="6"/>
      <c r="P12" s="6"/>
      <c r="Q12" s="6"/>
      <c r="R12" s="6"/>
      <c r="S12" s="6"/>
      <c r="T12" s="6"/>
      <c r="U12" s="6"/>
      <c r="V12" s="6"/>
      <c r="W12" s="6"/>
    </row>
    <row r="13" spans="1:23" s="13" customFormat="1" x14ac:dyDescent="0.2">
      <c r="A13" s="152" t="s">
        <v>827</v>
      </c>
      <c r="B13" s="107"/>
      <c r="C13" s="137" t="s">
        <v>1017</v>
      </c>
      <c r="D13" s="6"/>
      <c r="O13" s="6"/>
      <c r="P13" s="6"/>
      <c r="Q13" s="6"/>
      <c r="R13" s="6"/>
      <c r="S13" s="6"/>
      <c r="T13" s="6"/>
      <c r="U13" s="6"/>
      <c r="V13" s="6"/>
      <c r="W13" s="6"/>
    </row>
    <row r="14" spans="1:23" s="13" customFormat="1" x14ac:dyDescent="0.2">
      <c r="A14" s="152" t="s">
        <v>828</v>
      </c>
      <c r="B14" s="107"/>
      <c r="D14" s="6"/>
      <c r="O14" s="6"/>
      <c r="P14" s="6"/>
      <c r="Q14" s="6"/>
      <c r="R14" s="6"/>
      <c r="S14" s="6"/>
      <c r="T14" s="6"/>
      <c r="U14" s="6"/>
      <c r="V14" s="6"/>
      <c r="W14" s="6"/>
    </row>
    <row r="15" spans="1:23" s="13" customFormat="1" x14ac:dyDescent="0.2">
      <c r="A15" s="152" t="s">
        <v>87</v>
      </c>
      <c r="B15" s="107"/>
      <c r="C15" s="13" t="s">
        <v>1016</v>
      </c>
      <c r="D15" s="6"/>
      <c r="O15" s="6"/>
      <c r="P15" s="6"/>
      <c r="Q15" s="6"/>
      <c r="R15" s="6"/>
      <c r="S15" s="6"/>
      <c r="T15" s="6"/>
      <c r="U15" s="6"/>
      <c r="V15" s="6"/>
      <c r="W15" s="6"/>
    </row>
    <row r="16" spans="1:23" s="13" customFormat="1" x14ac:dyDescent="0.2">
      <c r="A16" s="152"/>
      <c r="B16" s="107"/>
      <c r="D16" s="6"/>
      <c r="O16" s="6"/>
      <c r="P16" s="6"/>
      <c r="Q16" s="6"/>
      <c r="R16" s="6"/>
      <c r="S16" s="6"/>
      <c r="T16" s="6"/>
      <c r="U16" s="6"/>
      <c r="V16" s="6"/>
      <c r="W16" s="6"/>
    </row>
    <row r="17" spans="1:23" s="4" customFormat="1" x14ac:dyDescent="0.2">
      <c r="A17" s="243" t="s">
        <v>88</v>
      </c>
      <c r="B17" s="41" t="s">
        <v>89</v>
      </c>
      <c r="C17" s="6" t="s">
        <v>90</v>
      </c>
      <c r="D17" s="248"/>
      <c r="E17" s="13" t="s">
        <v>91</v>
      </c>
      <c r="F17" s="6"/>
      <c r="G17" s="6"/>
      <c r="H17" s="6"/>
      <c r="I17" s="6"/>
      <c r="J17" s="6"/>
      <c r="K17" s="6"/>
      <c r="L17" s="6"/>
      <c r="M17" s="6"/>
      <c r="N17" s="6" t="s">
        <v>92</v>
      </c>
      <c r="O17"/>
      <c r="P17" s="6" t="s">
        <v>93</v>
      </c>
      <c r="Q17" s="6"/>
      <c r="R17" s="6"/>
      <c r="S17" s="6"/>
      <c r="T17" s="6" t="s">
        <v>94</v>
      </c>
      <c r="U17" s="6"/>
      <c r="V17" s="6"/>
      <c r="W17" s="6"/>
    </row>
    <row r="18" spans="1:23" s="4" customFormat="1" x14ac:dyDescent="0.2">
      <c r="A18" s="243"/>
      <c r="B18" s="41"/>
      <c r="C18" s="6"/>
      <c r="D18" s="248"/>
      <c r="E18" s="13"/>
      <c r="F18" s="6"/>
      <c r="G18" s="6"/>
      <c r="H18" s="6"/>
      <c r="I18" s="6"/>
      <c r="J18" s="6"/>
      <c r="K18" s="6"/>
      <c r="L18" s="6"/>
      <c r="M18" s="6"/>
      <c r="N18" s="6"/>
      <c r="O18" s="6"/>
      <c r="P18" s="6"/>
      <c r="Q18" s="6"/>
      <c r="R18" s="6"/>
      <c r="S18" s="6"/>
      <c r="T18" s="6"/>
      <c r="U18" s="6"/>
      <c r="V18" s="6"/>
      <c r="W18" s="6"/>
    </row>
    <row r="19" spans="1:23" s="3" customFormat="1" x14ac:dyDescent="0.2">
      <c r="A19" s="243" t="str">
        <f>T($C$11)</f>
        <v>10.00 Uhr</v>
      </c>
      <c r="B19" s="44">
        <v>1</v>
      </c>
      <c r="C19" s="2" t="str">
        <f>T(C2)</f>
        <v>TSV Gärtringen 1</v>
      </c>
      <c r="D19" s="249" t="s">
        <v>829</v>
      </c>
      <c r="E19" s="2" t="str">
        <f>T(C3)</f>
        <v>TSV Gärtringen 2</v>
      </c>
      <c r="F19" s="2"/>
      <c r="G19" s="2"/>
      <c r="H19" s="2"/>
      <c r="I19" s="2"/>
      <c r="J19" s="2"/>
      <c r="K19" s="2"/>
      <c r="L19" s="2"/>
      <c r="M19" s="2"/>
      <c r="N19" s="2" t="str">
        <f>T(C6)</f>
        <v>TSV Westerstetten</v>
      </c>
      <c r="O19" s="11"/>
      <c r="P19" s="5" t="s">
        <v>96</v>
      </c>
      <c r="Q19" s="11"/>
      <c r="R19" s="5"/>
      <c r="S19" s="1" t="str">
        <f>IF(O19="","",IF(O19=Q19,"1",IF(O19&gt;Q19,"2","0")))</f>
        <v/>
      </c>
      <c r="T19" s="11" t="s">
        <v>96</v>
      </c>
      <c r="U19" s="1" t="str">
        <f>IF(O19="","",IF(Q19=O19,"1",IF(Q19&gt;O19,"2","0")))</f>
        <v/>
      </c>
      <c r="V19" s="11" t="str">
        <f>IF(S19="","0",S19)</f>
        <v>0</v>
      </c>
      <c r="W19" s="11" t="str">
        <f>IF(U19="","0",U19)</f>
        <v>0</v>
      </c>
    </row>
    <row r="20" spans="1:23" s="3" customFormat="1" x14ac:dyDescent="0.2">
      <c r="A20" s="243"/>
      <c r="B20" s="11">
        <v>2</v>
      </c>
      <c r="C20" s="2" t="str">
        <f>T(C4)</f>
        <v>TSV Gärtringen 3</v>
      </c>
      <c r="D20" s="249" t="s">
        <v>829</v>
      </c>
      <c r="E20" s="2" t="str">
        <f>T(C5)</f>
        <v>TG Biberach</v>
      </c>
      <c r="F20" s="2"/>
      <c r="G20" s="2"/>
      <c r="H20" s="2"/>
      <c r="I20" s="2"/>
      <c r="J20" s="2"/>
      <c r="K20" s="2"/>
      <c r="L20" s="2"/>
      <c r="M20" s="2"/>
      <c r="N20" s="2" t="str">
        <f>T(C7)</f>
        <v>TSV Illertissen</v>
      </c>
      <c r="O20" s="11"/>
      <c r="P20" s="5" t="s">
        <v>96</v>
      </c>
      <c r="Q20" s="11"/>
      <c r="R20" s="5"/>
      <c r="S20" s="1" t="str">
        <f>IF(O20="","",IF(O20=Q20,"1",IF(O20&gt;Q20,"2","0")))</f>
        <v/>
      </c>
      <c r="T20" s="11" t="s">
        <v>96</v>
      </c>
      <c r="U20" s="1" t="str">
        <f>IF(O20="","",IF(Q20=O20,"1",IF(Q20&gt;O20,"2","0")))</f>
        <v/>
      </c>
      <c r="V20" s="11" t="str">
        <f t="shared" ref="V20:V73" si="0">IF(S20="","0",S20)</f>
        <v>0</v>
      </c>
      <c r="W20" s="11" t="str">
        <f t="shared" ref="W20:W73" si="1">IF(U20="","0",U20)</f>
        <v>0</v>
      </c>
    </row>
    <row r="21" spans="1:23" s="3" customFormat="1" x14ac:dyDescent="0.2">
      <c r="A21" s="243"/>
      <c r="B21" s="11"/>
      <c r="C21" s="2"/>
      <c r="D21" s="249"/>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243"/>
      <c r="B22" s="44">
        <v>1</v>
      </c>
      <c r="C22" s="2" t="str">
        <f>T(C6)</f>
        <v>TSV Westerstetten</v>
      </c>
      <c r="D22" s="249" t="s">
        <v>829</v>
      </c>
      <c r="E22" s="2" t="str">
        <f>T(C7)</f>
        <v>TSV Illertissen</v>
      </c>
      <c r="F22" s="2"/>
      <c r="G22" s="2"/>
      <c r="H22" s="2"/>
      <c r="I22" s="2"/>
      <c r="J22" s="2"/>
      <c r="K22" s="2"/>
      <c r="L22" s="2"/>
      <c r="M22" s="2"/>
      <c r="N22" s="2" t="str">
        <f>T(C3)</f>
        <v>TSV Gärtringen 2</v>
      </c>
      <c r="O22" s="11"/>
      <c r="P22" s="5" t="s">
        <v>96</v>
      </c>
      <c r="Q22" s="11"/>
      <c r="R22" s="5"/>
      <c r="S22" s="1" t="str">
        <f>IF(O22="","",IF(O22=Q22,"1",IF(O22&gt;Q22,"2","0")))</f>
        <v/>
      </c>
      <c r="T22" s="11" t="s">
        <v>96</v>
      </c>
      <c r="U22" s="1" t="str">
        <f>IF(Q22="","",IF(Q22=O22,"1",IF(Q22&gt;O22,"2","0")))</f>
        <v/>
      </c>
      <c r="V22" s="11" t="str">
        <f t="shared" si="0"/>
        <v>0</v>
      </c>
      <c r="W22" s="11" t="str">
        <f t="shared" si="1"/>
        <v>0</v>
      </c>
    </row>
    <row r="23" spans="1:23" s="3" customFormat="1" x14ac:dyDescent="0.2">
      <c r="A23"/>
      <c r="B23" s="44">
        <v>2</v>
      </c>
      <c r="C23" s="2" t="str">
        <f>T(C2)</f>
        <v>TSV Gärtringen 1</v>
      </c>
      <c r="D23" s="249" t="s">
        <v>829</v>
      </c>
      <c r="E23" s="2" t="str">
        <f>T(C4)</f>
        <v>TSV Gärtringen 3</v>
      </c>
      <c r="F23" s="7"/>
      <c r="G23" s="7"/>
      <c r="H23" s="7"/>
      <c r="I23" s="7"/>
      <c r="J23" s="7"/>
      <c r="K23" s="7"/>
      <c r="L23" s="7"/>
      <c r="M23" s="7"/>
      <c r="N23" s="2" t="str">
        <f>T(C5)</f>
        <v>TG Biberach</v>
      </c>
      <c r="O23" s="5"/>
      <c r="P23" s="5" t="s">
        <v>96</v>
      </c>
      <c r="Q23" s="5"/>
      <c r="R23" s="5"/>
      <c r="S23" s="1" t="str">
        <f>IF(O23="","",IF(O23=Q23,"1",IF(O23&gt;Q23,"2","0")))</f>
        <v/>
      </c>
      <c r="T23" s="11" t="s">
        <v>96</v>
      </c>
      <c r="U23" s="1" t="str">
        <f>IF(Q23="","",IF(Q23=O23,"1",IF(Q23&gt;O23,"2","0")))</f>
        <v/>
      </c>
      <c r="V23" s="11" t="str">
        <f t="shared" si="0"/>
        <v>0</v>
      </c>
      <c r="W23" s="11" t="str">
        <f t="shared" si="1"/>
        <v>0</v>
      </c>
    </row>
    <row r="24" spans="1:23" s="3" customFormat="1" x14ac:dyDescent="0.2">
      <c r="A24"/>
      <c r="B24" s="44"/>
      <c r="C24" s="2"/>
      <c r="D24" s="250"/>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243"/>
      <c r="B25" s="11">
        <v>1</v>
      </c>
      <c r="C25" s="2" t="str">
        <f>T(C3)</f>
        <v>TSV Gärtringen 2</v>
      </c>
      <c r="D25" s="249" t="s">
        <v>829</v>
      </c>
      <c r="E25" s="2" t="str">
        <f>T(C6)</f>
        <v>TSV Westerstetten</v>
      </c>
      <c r="F25" s="7"/>
      <c r="G25" s="7"/>
      <c r="H25" s="7"/>
      <c r="I25" s="7"/>
      <c r="J25" s="7"/>
      <c r="K25" s="7"/>
      <c r="L25" s="7"/>
      <c r="M25" s="7"/>
      <c r="N25" s="2" t="str">
        <f>T(C2)</f>
        <v>TSV Gärtringen 1</v>
      </c>
      <c r="O25" s="5"/>
      <c r="P25" s="5" t="s">
        <v>96</v>
      </c>
      <c r="Q25" s="5"/>
      <c r="R25" s="5"/>
      <c r="S25" s="1" t="str">
        <f>IF(O25="","",IF(O25=Q25,"1",IF(O25&gt;Q25,"2","0")))</f>
        <v/>
      </c>
      <c r="T25" s="11" t="s">
        <v>96</v>
      </c>
      <c r="U25" s="1" t="str">
        <f>IF(Q25="","",IF(Q25=O25,"1",IF(Q25&gt;O25,"2","0")))</f>
        <v/>
      </c>
      <c r="V25" s="11" t="str">
        <f t="shared" si="0"/>
        <v>0</v>
      </c>
      <c r="W25" s="11" t="str">
        <f t="shared" si="1"/>
        <v>0</v>
      </c>
    </row>
    <row r="26" spans="1:23" s="3" customFormat="1" x14ac:dyDescent="0.2">
      <c r="A26" s="243"/>
      <c r="B26" s="44">
        <v>2</v>
      </c>
      <c r="C26" s="2" t="str">
        <f>T(C7)</f>
        <v>TSV Illertissen</v>
      </c>
      <c r="D26" s="249" t="s">
        <v>829</v>
      </c>
      <c r="E26" s="2" t="str">
        <f>T(C5)</f>
        <v>TG Biberach</v>
      </c>
      <c r="F26" s="2"/>
      <c r="G26" s="2"/>
      <c r="H26" s="2"/>
      <c r="I26" s="2"/>
      <c r="J26" s="2"/>
      <c r="K26" s="2"/>
      <c r="L26" s="2"/>
      <c r="M26" s="2"/>
      <c r="N26" s="2" t="str">
        <f>T(C4)</f>
        <v>TSV Gärtringen 3</v>
      </c>
      <c r="O26" s="11"/>
      <c r="P26" s="5" t="s">
        <v>96</v>
      </c>
      <c r="Q26" s="11"/>
      <c r="R26" s="5"/>
      <c r="S26" s="1" t="str">
        <f>IF(O26="","",IF(O26=Q26,"1",IF(O26&gt;Q26,"2","0")))</f>
        <v/>
      </c>
      <c r="T26" s="11" t="s">
        <v>96</v>
      </c>
      <c r="U26" s="1" t="str">
        <f>IF(Q26="","",IF(Q26=O26,"1",IF(Q26&gt;O26,"2","0")))</f>
        <v/>
      </c>
      <c r="V26" s="11" t="str">
        <f t="shared" si="0"/>
        <v>0</v>
      </c>
      <c r="W26" s="11" t="str">
        <f t="shared" si="1"/>
        <v>0</v>
      </c>
    </row>
    <row r="27" spans="1:23" s="3" customFormat="1" x14ac:dyDescent="0.2">
      <c r="A27" s="243"/>
      <c r="B27" s="44"/>
      <c r="C27" s="2"/>
      <c r="D27" s="249"/>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243"/>
      <c r="B28" s="44">
        <v>1</v>
      </c>
      <c r="C28" s="2" t="str">
        <f>T(C3)</f>
        <v>TSV Gärtringen 2</v>
      </c>
      <c r="D28" s="249" t="s">
        <v>829</v>
      </c>
      <c r="E28" s="2" t="str">
        <f>T(C4)</f>
        <v>TSV Gärtringen 3</v>
      </c>
      <c r="F28" s="2"/>
      <c r="G28" s="2"/>
      <c r="H28" s="2"/>
      <c r="I28" s="2"/>
      <c r="J28" s="2"/>
      <c r="K28" s="2"/>
      <c r="L28" s="2"/>
      <c r="M28" s="2"/>
      <c r="N28" s="2" t="str">
        <f>T(C6)</f>
        <v>TSV Westerstetten</v>
      </c>
      <c r="O28" s="11"/>
      <c r="P28" s="5" t="s">
        <v>96</v>
      </c>
      <c r="Q28" s="11"/>
      <c r="R28" s="5"/>
      <c r="S28" s="1" t="str">
        <f>IF(O28="","",IF(O28=Q28,"1",IF(O28&gt;Q28,"2","0")))</f>
        <v/>
      </c>
      <c r="T28" s="11" t="s">
        <v>96</v>
      </c>
      <c r="U28" s="1" t="str">
        <f>IF(Q28="","",IF(Q28=O28,"1",IF(Q28&gt;O28,"2","0")))</f>
        <v/>
      </c>
      <c r="V28" s="11" t="str">
        <f t="shared" si="0"/>
        <v>0</v>
      </c>
      <c r="W28" s="11" t="str">
        <f t="shared" si="1"/>
        <v>0</v>
      </c>
    </row>
    <row r="29" spans="1:23" s="3" customFormat="1" x14ac:dyDescent="0.2">
      <c r="A29" s="243"/>
      <c r="B29" s="44">
        <v>2</v>
      </c>
      <c r="C29" s="2" t="str">
        <f>T(C5)</f>
        <v>TG Biberach</v>
      </c>
      <c r="D29" s="249" t="s">
        <v>829</v>
      </c>
      <c r="E29" s="2" t="str">
        <f>T(C2)</f>
        <v>TSV Gärtringen 1</v>
      </c>
      <c r="F29" s="2"/>
      <c r="G29" s="2"/>
      <c r="H29" s="2"/>
      <c r="I29" s="2"/>
      <c r="J29" s="2"/>
      <c r="K29" s="2"/>
      <c r="L29" s="2"/>
      <c r="M29" s="2"/>
      <c r="N29" s="2" t="str">
        <f>T(C7)</f>
        <v>TSV Illertissen</v>
      </c>
      <c r="O29" s="11"/>
      <c r="P29" s="5" t="s">
        <v>96</v>
      </c>
      <c r="Q29" s="11"/>
      <c r="R29" s="5"/>
      <c r="S29" s="1" t="str">
        <f>IF(O29="","",IF(O29=Q29,"1",IF(O29&gt;Q29,"2","0")))</f>
        <v/>
      </c>
      <c r="T29" s="11" t="s">
        <v>96</v>
      </c>
      <c r="U29" s="1" t="str">
        <f>IF(Q29="","",IF(Q29=O29,"1",IF(Q29&gt;O29,"2","0")))</f>
        <v/>
      </c>
      <c r="V29" s="11" t="str">
        <f t="shared" si="0"/>
        <v>0</v>
      </c>
      <c r="W29" s="11" t="str">
        <f t="shared" si="1"/>
        <v>0</v>
      </c>
    </row>
    <row r="30" spans="1:23" s="3" customFormat="1" x14ac:dyDescent="0.2">
      <c r="A30" s="243"/>
      <c r="B30" s="44"/>
      <c r="C30" s="2"/>
      <c r="D30" s="249"/>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243"/>
      <c r="B31" s="44">
        <v>1</v>
      </c>
      <c r="C31" s="2" t="str">
        <f>T(C6)</f>
        <v>TSV Westerstetten</v>
      </c>
      <c r="D31" s="249" t="s">
        <v>829</v>
      </c>
      <c r="E31" s="2" t="str">
        <f>T(C2)</f>
        <v>TSV Gärtringen 1</v>
      </c>
      <c r="F31" s="2"/>
      <c r="G31" s="2"/>
      <c r="H31" s="2"/>
      <c r="I31" s="2"/>
      <c r="J31" s="2"/>
      <c r="K31" s="2"/>
      <c r="L31" s="2"/>
      <c r="M31" s="2"/>
      <c r="N31" s="2" t="str">
        <f>T(C3)</f>
        <v>TSV Gärtringen 2</v>
      </c>
      <c r="O31" s="11"/>
      <c r="P31" s="5" t="s">
        <v>96</v>
      </c>
      <c r="Q31" s="11"/>
      <c r="R31" s="5"/>
      <c r="S31" s="1" t="str">
        <f>IF(O31="","",IF(O31=Q31,"1",IF(O31&gt;Q31,"2","0")))</f>
        <v/>
      </c>
      <c r="T31" s="11" t="s">
        <v>96</v>
      </c>
      <c r="U31" s="1" t="str">
        <f>IF(Q31="","",IF(Q31=O31,"1",IF(Q31&gt;O31,"2","0")))</f>
        <v/>
      </c>
      <c r="V31" s="11" t="str">
        <f t="shared" si="0"/>
        <v>0</v>
      </c>
      <c r="W31" s="11" t="str">
        <f t="shared" si="1"/>
        <v>0</v>
      </c>
    </row>
    <row r="32" spans="1:23" s="3" customFormat="1" x14ac:dyDescent="0.2">
      <c r="A32" s="243"/>
      <c r="B32" s="44">
        <v>2</v>
      </c>
      <c r="C32" s="2" t="str">
        <f>T(C4)</f>
        <v>TSV Gärtringen 3</v>
      </c>
      <c r="D32" s="249" t="s">
        <v>829</v>
      </c>
      <c r="E32" s="2" t="str">
        <f>T(C7)</f>
        <v>TSV Illertissen</v>
      </c>
      <c r="F32" s="2"/>
      <c r="G32" s="2"/>
      <c r="H32" s="2"/>
      <c r="I32" s="2"/>
      <c r="J32" s="2"/>
      <c r="K32" s="2"/>
      <c r="L32" s="2"/>
      <c r="M32" s="2"/>
      <c r="N32" s="2" t="str">
        <f>T(C5)</f>
        <v>TG Biberach</v>
      </c>
      <c r="O32" s="11"/>
      <c r="P32" s="5" t="s">
        <v>96</v>
      </c>
      <c r="Q32" s="11"/>
      <c r="R32" s="5"/>
      <c r="S32" s="1" t="str">
        <f>IF(O32="","",IF(O32=Q32,"1",IF(O32&gt;Q32,"2","0")))</f>
        <v/>
      </c>
      <c r="T32" s="11" t="s">
        <v>96</v>
      </c>
      <c r="U32" s="1" t="str">
        <f>IF(Q32="","",IF(Q32=O32,"1",IF(Q32&gt;O32,"2","0")))</f>
        <v/>
      </c>
      <c r="V32" s="11" t="str">
        <f t="shared" si="0"/>
        <v>0</v>
      </c>
      <c r="W32" s="11" t="str">
        <f t="shared" si="1"/>
        <v>0</v>
      </c>
    </row>
    <row r="33" spans="1:23" s="3" customFormat="1" x14ac:dyDescent="0.2">
      <c r="A33" s="243"/>
      <c r="B33" s="44"/>
      <c r="C33" s="2"/>
      <c r="D33" s="249"/>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243"/>
      <c r="B34" s="44">
        <v>1</v>
      </c>
      <c r="C34" s="2" t="str">
        <f>T(C3)</f>
        <v>TSV Gärtringen 2</v>
      </c>
      <c r="D34" s="249" t="s">
        <v>829</v>
      </c>
      <c r="E34" s="2" t="str">
        <f>T(C7)</f>
        <v>TSV Illertissen</v>
      </c>
      <c r="F34" s="7"/>
      <c r="G34" s="7"/>
      <c r="H34" s="7"/>
      <c r="I34" s="7"/>
      <c r="J34" s="7"/>
      <c r="K34" s="7"/>
      <c r="L34" s="7"/>
      <c r="M34" s="7"/>
      <c r="N34" s="2" t="str">
        <f>T(C2)</f>
        <v>TSV Gärtringen 1</v>
      </c>
      <c r="O34" s="5"/>
      <c r="P34" s="5" t="s">
        <v>96</v>
      </c>
      <c r="Q34" s="5"/>
      <c r="R34" s="5"/>
      <c r="S34" s="1" t="str">
        <f>IF(O34="","",IF(O34=Q34,"1",IF(O34&gt;Q34,"2","0")))</f>
        <v/>
      </c>
      <c r="T34" s="11" t="s">
        <v>96</v>
      </c>
      <c r="U34" s="1" t="str">
        <f>IF(Q34="","",IF(Q34=O34,"1",IF(Q34&gt;O34,"2","0")))</f>
        <v/>
      </c>
      <c r="V34" s="11" t="str">
        <f t="shared" si="0"/>
        <v>0</v>
      </c>
      <c r="W34" s="11" t="str">
        <f t="shared" si="1"/>
        <v>0</v>
      </c>
    </row>
    <row r="35" spans="1:23" s="137" customFormat="1" x14ac:dyDescent="0.2">
      <c r="A35" s="243"/>
      <c r="B35" s="44">
        <v>2</v>
      </c>
      <c r="C35" s="2" t="str">
        <f>T(C5)</f>
        <v>TG Biberach</v>
      </c>
      <c r="D35" s="249" t="s">
        <v>829</v>
      </c>
      <c r="E35" s="2" t="str">
        <f>T(C6)</f>
        <v>TSV Westerstetten</v>
      </c>
      <c r="F35" s="7"/>
      <c r="G35" s="7"/>
      <c r="H35" s="7"/>
      <c r="I35" s="7"/>
      <c r="J35" s="7"/>
      <c r="K35" s="7"/>
      <c r="L35" s="7"/>
      <c r="M35" s="7"/>
      <c r="N35" s="2" t="str">
        <f>T(C4)</f>
        <v>TSV Gärtringen 3</v>
      </c>
      <c r="O35" s="5"/>
      <c r="P35" s="5" t="s">
        <v>96</v>
      </c>
      <c r="Q35" s="5"/>
      <c r="R35" s="5"/>
      <c r="S35" s="1" t="str">
        <f>IF(O35="","",IF(O35=Q35,"1",IF(O35&gt;Q35,"2","0")))</f>
        <v/>
      </c>
      <c r="T35" s="11" t="s">
        <v>96</v>
      </c>
      <c r="U35" s="1" t="str">
        <f>IF(Q35="","",IF(Q35=O35,"1",IF(Q35&gt;O35,"2","0")))</f>
        <v/>
      </c>
      <c r="V35" s="11" t="str">
        <f t="shared" si="0"/>
        <v>0</v>
      </c>
      <c r="W35" s="11" t="str">
        <f t="shared" si="1"/>
        <v>0</v>
      </c>
    </row>
    <row r="36" spans="1:23" s="137" customFormat="1" x14ac:dyDescent="0.2">
      <c r="A36" s="243"/>
      <c r="B36" s="44"/>
      <c r="C36" s="2"/>
      <c r="D36" s="250"/>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243"/>
      <c r="B37" s="44">
        <v>1</v>
      </c>
      <c r="C37" s="2" t="str">
        <f>T(C5)</f>
        <v>TG Biberach</v>
      </c>
      <c r="D37" s="249" t="s">
        <v>829</v>
      </c>
      <c r="E37" s="2" t="str">
        <f>T(C3)</f>
        <v>TSV Gärtringen 2</v>
      </c>
      <c r="F37" s="7"/>
      <c r="G37" s="7"/>
      <c r="H37" s="7"/>
      <c r="I37" s="7"/>
      <c r="J37" s="7"/>
      <c r="K37" s="7"/>
      <c r="L37" s="7"/>
      <c r="M37" s="7"/>
      <c r="N37" s="2" t="str">
        <f>T(C2)</f>
        <v>TSV Gärtringen 1</v>
      </c>
      <c r="P37" s="5" t="s">
        <v>96</v>
      </c>
      <c r="S37" s="1" t="str">
        <f>IF(O37="","",IF(O37=Q37,"1",IF(O37&gt;Q37,"2","0")))</f>
        <v/>
      </c>
      <c r="T37" s="11" t="s">
        <v>96</v>
      </c>
      <c r="U37" s="1" t="str">
        <f>IF(Q37="","",IF(Q37=O37,"1",IF(Q37&gt;O37,"2","0")))</f>
        <v/>
      </c>
      <c r="V37" s="11" t="str">
        <f t="shared" si="0"/>
        <v>0</v>
      </c>
      <c r="W37" s="11" t="str">
        <f t="shared" si="1"/>
        <v>0</v>
      </c>
    </row>
    <row r="38" spans="1:23" s="5" customFormat="1" x14ac:dyDescent="0.2">
      <c r="A38" s="243"/>
      <c r="B38" s="44">
        <v>2</v>
      </c>
      <c r="C38" s="2" t="str">
        <f>T(C6)</f>
        <v>TSV Westerstetten</v>
      </c>
      <c r="D38" s="249" t="s">
        <v>829</v>
      </c>
      <c r="E38" s="2" t="str">
        <f>T(C4)</f>
        <v>TSV Gärtringen 3</v>
      </c>
      <c r="F38" s="7"/>
      <c r="G38" s="7"/>
      <c r="H38" s="7"/>
      <c r="I38" s="7"/>
      <c r="J38" s="7"/>
      <c r="K38" s="7"/>
      <c r="L38" s="7"/>
      <c r="M38" s="7"/>
      <c r="N38" s="2" t="str">
        <f>T(C7)</f>
        <v>TSV Illertissen</v>
      </c>
      <c r="P38" s="5" t="s">
        <v>96</v>
      </c>
      <c r="S38" s="1" t="str">
        <f>IF(O38="","",IF(O38=Q38,"1",IF(O38&gt;Q38,"2","0")))</f>
        <v/>
      </c>
      <c r="T38" s="11" t="s">
        <v>96</v>
      </c>
      <c r="U38" s="1" t="str">
        <f>IF(Q38="","",IF(Q38=O38,"1",IF(Q38&gt;O38,"2","0")))</f>
        <v/>
      </c>
      <c r="V38" s="11" t="str">
        <f t="shared" si="0"/>
        <v>0</v>
      </c>
      <c r="W38" s="11" t="str">
        <f t="shared" si="1"/>
        <v>0</v>
      </c>
    </row>
    <row r="39" spans="1:23" s="5" customFormat="1" x14ac:dyDescent="0.2">
      <c r="A39" s="243"/>
      <c r="B39" s="44"/>
      <c r="C39" s="2"/>
      <c r="D39" s="249"/>
      <c r="E39" s="2"/>
      <c r="F39" s="7"/>
      <c r="G39" s="7"/>
      <c r="H39" s="7"/>
      <c r="I39" s="7"/>
      <c r="J39" s="7"/>
      <c r="K39" s="7"/>
      <c r="L39" s="7"/>
      <c r="M39" s="7"/>
      <c r="N39" s="2"/>
      <c r="S39" s="1"/>
      <c r="T39" s="11"/>
      <c r="U39" s="1"/>
      <c r="V39" s="11" t="str">
        <f t="shared" si="0"/>
        <v>0</v>
      </c>
      <c r="W39" s="11" t="str">
        <f t="shared" si="1"/>
        <v>0</v>
      </c>
    </row>
    <row r="40" spans="1:23" x14ac:dyDescent="0.2">
      <c r="B40" s="44">
        <v>1</v>
      </c>
      <c r="C40" s="2" t="str">
        <f>T(C7)</f>
        <v>TSV Illertissen</v>
      </c>
      <c r="D40" s="249" t="s">
        <v>829</v>
      </c>
      <c r="E40" s="2" t="str">
        <f>T(C2)</f>
        <v>TSV Gärtringen 1</v>
      </c>
      <c r="F40" s="7"/>
      <c r="G40" s="7"/>
      <c r="H40" s="7"/>
      <c r="I40" s="7"/>
      <c r="J40" s="7"/>
      <c r="K40" s="7"/>
      <c r="L40" s="7"/>
      <c r="M40" s="7"/>
      <c r="N40" s="2" t="str">
        <f>T(C3)</f>
        <v>TSV Gärtringen 2</v>
      </c>
      <c r="O40" s="5"/>
      <c r="P40" s="5" t="s">
        <v>96</v>
      </c>
      <c r="Q40" s="5"/>
      <c r="R40" s="5"/>
      <c r="S40" s="1" t="str">
        <f>IF(O40="","",IF(O40=Q40,"1",IF(O40&gt;Q40,"2","0")))</f>
        <v/>
      </c>
      <c r="T40" s="11" t="s">
        <v>96</v>
      </c>
      <c r="U40" s="1" t="str">
        <f>IF(Q40="","",IF(Q40=O40,"1",IF(Q40&gt;O40,"2","0")))</f>
        <v/>
      </c>
      <c r="V40" s="11" t="str">
        <f t="shared" si="0"/>
        <v>0</v>
      </c>
      <c r="W40" s="11" t="str">
        <f t="shared" si="1"/>
        <v>0</v>
      </c>
    </row>
    <row r="41" spans="1:23" x14ac:dyDescent="0.2">
      <c r="B41"/>
      <c r="C41" s="2"/>
      <c r="D41" s="249"/>
      <c r="F41" s="2"/>
      <c r="G41" s="2"/>
      <c r="H41" s="2"/>
      <c r="I41" s="2"/>
      <c r="J41" s="2"/>
      <c r="K41" s="2"/>
      <c r="L41" s="2"/>
      <c r="M41" s="2"/>
      <c r="N41" s="2"/>
      <c r="O41" s="5"/>
      <c r="P41" s="5"/>
      <c r="Q41" s="5"/>
      <c r="R41" s="5"/>
      <c r="S41" s="5"/>
      <c r="U41" s="5"/>
      <c r="V41" s="11" t="str">
        <f t="shared" si="0"/>
        <v>0</v>
      </c>
      <c r="W41" s="11" t="str">
        <f t="shared" si="1"/>
        <v>0</v>
      </c>
    </row>
    <row r="42" spans="1:23" s="13" customFormat="1" x14ac:dyDescent="0.2">
      <c r="A42" s="152" t="s">
        <v>83</v>
      </c>
      <c r="B42" s="107"/>
      <c r="C42" s="245" t="s">
        <v>991</v>
      </c>
      <c r="D42" s="248"/>
      <c r="O42" s="6"/>
      <c r="P42" s="6"/>
      <c r="Q42" s="6"/>
      <c r="R42" s="6"/>
      <c r="S42" s="6"/>
      <c r="T42" s="6"/>
      <c r="U42" s="6"/>
      <c r="V42" s="11" t="str">
        <f t="shared" si="0"/>
        <v>0</v>
      </c>
      <c r="W42" s="11" t="str">
        <f t="shared" si="1"/>
        <v>0</v>
      </c>
    </row>
    <row r="43" spans="1:23" s="13" customFormat="1" x14ac:dyDescent="0.2">
      <c r="A43" s="152" t="s">
        <v>84</v>
      </c>
      <c r="B43" s="107"/>
      <c r="C43" s="137" t="s">
        <v>1018</v>
      </c>
      <c r="D43" s="248"/>
      <c r="E43" s="247"/>
      <c r="F43" s="247"/>
      <c r="G43" s="247"/>
      <c r="H43" s="247"/>
      <c r="I43" s="247"/>
      <c r="J43" s="247"/>
      <c r="K43" s="247"/>
      <c r="L43" s="247"/>
      <c r="M43" s="247"/>
      <c r="O43" s="6"/>
      <c r="P43" s="6"/>
      <c r="Q43" s="6"/>
      <c r="R43" s="6"/>
      <c r="S43" s="6"/>
      <c r="T43" s="6"/>
      <c r="U43" s="6"/>
      <c r="V43" s="11" t="str">
        <f t="shared" si="0"/>
        <v>0</v>
      </c>
      <c r="W43" s="11" t="str">
        <f t="shared" si="1"/>
        <v>0</v>
      </c>
    </row>
    <row r="44" spans="1:23" s="13" customFormat="1" x14ac:dyDescent="0.2">
      <c r="A44" s="152" t="s">
        <v>85</v>
      </c>
      <c r="B44" s="107"/>
      <c r="C44" s="13" t="s">
        <v>995</v>
      </c>
      <c r="D44" s="248"/>
      <c r="O44" s="6"/>
      <c r="P44" s="6"/>
      <c r="Q44" s="6"/>
      <c r="R44" s="6"/>
      <c r="S44" s="6"/>
      <c r="T44" s="6"/>
      <c r="U44" s="6"/>
      <c r="V44" s="11" t="str">
        <f t="shared" si="0"/>
        <v>0</v>
      </c>
      <c r="W44" s="11" t="str">
        <f t="shared" si="1"/>
        <v>0</v>
      </c>
    </row>
    <row r="45" spans="1:23" s="13" customFormat="1" x14ac:dyDescent="0.2">
      <c r="A45" s="152" t="s">
        <v>86</v>
      </c>
      <c r="B45" s="107"/>
      <c r="C45" s="13" t="s">
        <v>831</v>
      </c>
      <c r="D45" s="248"/>
      <c r="O45" s="6"/>
      <c r="P45" s="6"/>
      <c r="Q45" s="6"/>
      <c r="R45" s="6"/>
      <c r="S45" s="6"/>
      <c r="T45" s="6"/>
      <c r="U45" s="6"/>
      <c r="V45" s="11" t="str">
        <f t="shared" si="0"/>
        <v>0</v>
      </c>
      <c r="W45" s="11" t="str">
        <f t="shared" si="1"/>
        <v>0</v>
      </c>
    </row>
    <row r="46" spans="1:23" s="13" customFormat="1" x14ac:dyDescent="0.2">
      <c r="A46" s="152" t="s">
        <v>827</v>
      </c>
      <c r="B46" s="107"/>
      <c r="C46" s="137" t="s">
        <v>1019</v>
      </c>
      <c r="D46" s="248"/>
      <c r="O46" s="6"/>
      <c r="P46" s="6"/>
      <c r="Q46" s="6"/>
      <c r="R46" s="6"/>
      <c r="S46" s="6"/>
      <c r="T46" s="6"/>
      <c r="U46" s="6"/>
      <c r="V46" s="11" t="str">
        <f t="shared" si="0"/>
        <v>0</v>
      </c>
      <c r="W46" s="11" t="str">
        <f t="shared" si="1"/>
        <v>0</v>
      </c>
    </row>
    <row r="47" spans="1:23" s="13" customFormat="1" x14ac:dyDescent="0.2">
      <c r="A47" s="152" t="s">
        <v>828</v>
      </c>
      <c r="B47" s="107"/>
      <c r="D47" s="248"/>
      <c r="O47" s="6"/>
      <c r="P47" s="6"/>
      <c r="Q47" s="6"/>
      <c r="R47" s="6"/>
      <c r="S47" s="6"/>
      <c r="T47" s="6"/>
      <c r="U47" s="6"/>
      <c r="V47" s="11" t="str">
        <f t="shared" si="0"/>
        <v>0</v>
      </c>
      <c r="W47" s="11" t="str">
        <f t="shared" si="1"/>
        <v>0</v>
      </c>
    </row>
    <row r="48" spans="1:23" s="13" customFormat="1" x14ac:dyDescent="0.2">
      <c r="A48" s="152" t="s">
        <v>87</v>
      </c>
      <c r="B48" s="107"/>
      <c r="C48" s="13" t="s">
        <v>1016</v>
      </c>
      <c r="D48" s="248"/>
      <c r="O48" s="6"/>
      <c r="P48" s="6"/>
      <c r="Q48" s="6"/>
      <c r="R48" s="6"/>
      <c r="S48" s="6"/>
      <c r="T48" s="6"/>
      <c r="U48" s="6"/>
      <c r="V48" s="6"/>
      <c r="W48" s="6"/>
    </row>
    <row r="49" spans="1:23" s="13" customFormat="1" x14ac:dyDescent="0.2">
      <c r="A49" s="152"/>
      <c r="B49" s="107"/>
      <c r="D49" s="248"/>
      <c r="O49" s="6"/>
      <c r="P49" s="6"/>
      <c r="Q49" s="6"/>
      <c r="R49" s="6"/>
      <c r="S49" s="6"/>
      <c r="T49" s="6"/>
      <c r="U49" s="6"/>
      <c r="V49" s="11" t="str">
        <f t="shared" si="0"/>
        <v>0</v>
      </c>
      <c r="W49" s="11" t="str">
        <f t="shared" si="1"/>
        <v>0</v>
      </c>
    </row>
    <row r="50" spans="1:23" s="4" customFormat="1" x14ac:dyDescent="0.2">
      <c r="A50" s="243" t="s">
        <v>88</v>
      </c>
      <c r="B50" s="41" t="s">
        <v>89</v>
      </c>
      <c r="C50" s="6" t="s">
        <v>90</v>
      </c>
      <c r="D50" s="248"/>
      <c r="E50" s="13" t="s">
        <v>91</v>
      </c>
      <c r="F50" s="6"/>
      <c r="G50" s="6"/>
      <c r="H50" s="6"/>
      <c r="I50" s="6"/>
      <c r="J50" s="6"/>
      <c r="K50" s="6"/>
      <c r="L50" s="6"/>
      <c r="M50" s="6"/>
      <c r="N50" s="6" t="s">
        <v>92</v>
      </c>
      <c r="O50"/>
      <c r="P50" s="6" t="s">
        <v>93</v>
      </c>
      <c r="Q50" s="6"/>
      <c r="R50" s="6"/>
      <c r="S50" s="6"/>
      <c r="T50" s="6" t="s">
        <v>94</v>
      </c>
      <c r="U50" s="6"/>
      <c r="V50" s="11" t="str">
        <f t="shared" si="0"/>
        <v>0</v>
      </c>
      <c r="W50" s="11" t="str">
        <f t="shared" si="1"/>
        <v>0</v>
      </c>
    </row>
    <row r="51" spans="1:23" s="4" customFormat="1" x14ac:dyDescent="0.2">
      <c r="A51" s="243"/>
      <c r="B51" s="41"/>
      <c r="C51" s="6"/>
      <c r="D51" s="248"/>
      <c r="E51" s="13"/>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243" t="str">
        <f>T($C$44)</f>
        <v>10.00 Uhr</v>
      </c>
      <c r="B52" s="44">
        <v>1</v>
      </c>
      <c r="C52" s="2" t="str">
        <f>T(C2)</f>
        <v>TSV Gärtringen 1</v>
      </c>
      <c r="D52" s="249" t="s">
        <v>829</v>
      </c>
      <c r="E52" s="2" t="str">
        <f>T(C3)</f>
        <v>TSV Gärtringen 2</v>
      </c>
      <c r="F52" s="2"/>
      <c r="G52" s="2"/>
      <c r="H52" s="2"/>
      <c r="I52" s="2"/>
      <c r="J52" s="2"/>
      <c r="K52" s="2"/>
      <c r="L52" s="2"/>
      <c r="M52" s="2"/>
      <c r="N52" s="2" t="str">
        <f>T(C6)</f>
        <v>TSV Westerstetten</v>
      </c>
      <c r="O52" s="11"/>
      <c r="P52" s="5" t="s">
        <v>96</v>
      </c>
      <c r="Q52" s="11"/>
      <c r="R52" s="5"/>
      <c r="S52" s="1" t="str">
        <f>IF(O52="","",IF(O52=Q52,"1",IF(O52&gt;Q52,"2","0")))</f>
        <v/>
      </c>
      <c r="T52" s="11" t="s">
        <v>96</v>
      </c>
      <c r="U52" s="1" t="str">
        <f>IF(Q52="","",IF(Q52=O52,"1",IF(Q52&gt;O52,"2","0")))</f>
        <v/>
      </c>
      <c r="V52" s="11" t="str">
        <f t="shared" si="0"/>
        <v>0</v>
      </c>
      <c r="W52" s="11" t="str">
        <f t="shared" si="1"/>
        <v>0</v>
      </c>
    </row>
    <row r="53" spans="1:23" s="3" customFormat="1" x14ac:dyDescent="0.2">
      <c r="A53" s="243"/>
      <c r="B53" s="11">
        <v>2</v>
      </c>
      <c r="C53" s="2" t="str">
        <f>T(C4)</f>
        <v>TSV Gärtringen 3</v>
      </c>
      <c r="D53" s="249" t="s">
        <v>829</v>
      </c>
      <c r="E53" s="2" t="str">
        <f>T(C5)</f>
        <v>TG Biberach</v>
      </c>
      <c r="F53" s="2"/>
      <c r="G53" s="2"/>
      <c r="H53" s="2"/>
      <c r="I53" s="2"/>
      <c r="J53" s="2"/>
      <c r="K53" s="2"/>
      <c r="L53" s="2"/>
      <c r="M53" s="2"/>
      <c r="N53" s="2" t="str">
        <f>T(C7)</f>
        <v>TSV Illertissen</v>
      </c>
      <c r="O53" s="11"/>
      <c r="P53" s="5" t="s">
        <v>96</v>
      </c>
      <c r="Q53" s="11"/>
      <c r="R53" s="5"/>
      <c r="S53" s="1" t="str">
        <f>IF(O53="","",IF(O53=Q53,"1",IF(O53&gt;Q53,"2","0")))</f>
        <v/>
      </c>
      <c r="T53" s="11" t="s">
        <v>96</v>
      </c>
      <c r="U53" s="1" t="str">
        <f>IF(Q53="","",IF(Q53=O53,"1",IF(Q53&gt;O53,"2","0")))</f>
        <v/>
      </c>
      <c r="V53" s="11" t="str">
        <f t="shared" si="0"/>
        <v>0</v>
      </c>
      <c r="W53" s="11" t="str">
        <f t="shared" si="1"/>
        <v>0</v>
      </c>
    </row>
    <row r="54" spans="1:23" s="3" customFormat="1" x14ac:dyDescent="0.2">
      <c r="A54" s="243"/>
      <c r="B54" s="11"/>
      <c r="C54" s="2"/>
      <c r="D54" s="249"/>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243"/>
      <c r="B55" s="44">
        <v>1</v>
      </c>
      <c r="C55" s="2" t="str">
        <f>T(C6)</f>
        <v>TSV Westerstetten</v>
      </c>
      <c r="D55" s="249" t="s">
        <v>829</v>
      </c>
      <c r="E55" s="2" t="str">
        <f>T(C7)</f>
        <v>TSV Illertissen</v>
      </c>
      <c r="F55" s="2"/>
      <c r="G55" s="2"/>
      <c r="H55" s="2"/>
      <c r="I55" s="2"/>
      <c r="J55" s="2"/>
      <c r="K55" s="2"/>
      <c r="L55" s="2"/>
      <c r="M55" s="2"/>
      <c r="N55" s="2" t="str">
        <f>T(C3)</f>
        <v>TSV Gärtringen 2</v>
      </c>
      <c r="O55" s="11"/>
      <c r="P55" s="5" t="s">
        <v>96</v>
      </c>
      <c r="Q55" s="11"/>
      <c r="R55" s="5"/>
      <c r="S55" s="1" t="str">
        <f>IF(O55="","",IF(O55=Q55,"1",IF(O55&gt;Q55,"2","0")))</f>
        <v/>
      </c>
      <c r="T55" s="11" t="s">
        <v>96</v>
      </c>
      <c r="U55" s="1" t="str">
        <f>IF(Q55="","",IF(Q55=O55,"1",IF(Q55&gt;O55,"2","0")))</f>
        <v/>
      </c>
      <c r="V55" s="11" t="str">
        <f t="shared" si="0"/>
        <v>0</v>
      </c>
      <c r="W55" s="11" t="str">
        <f t="shared" si="1"/>
        <v>0</v>
      </c>
    </row>
    <row r="56" spans="1:23" s="3" customFormat="1" x14ac:dyDescent="0.2">
      <c r="A56"/>
      <c r="B56" s="44">
        <v>2</v>
      </c>
      <c r="C56" s="2" t="str">
        <f>T(C2)</f>
        <v>TSV Gärtringen 1</v>
      </c>
      <c r="D56" s="249" t="s">
        <v>829</v>
      </c>
      <c r="E56" s="2" t="str">
        <f>T(C4)</f>
        <v>TSV Gärtringen 3</v>
      </c>
      <c r="F56" s="7"/>
      <c r="G56" s="7"/>
      <c r="H56" s="7"/>
      <c r="I56" s="7"/>
      <c r="J56" s="7"/>
      <c r="K56" s="7"/>
      <c r="L56" s="7"/>
      <c r="M56" s="7"/>
      <c r="N56" s="2" t="str">
        <f>T(C5)</f>
        <v>TG Biberach</v>
      </c>
      <c r="O56" s="5"/>
      <c r="P56" s="5" t="s">
        <v>96</v>
      </c>
      <c r="Q56" s="5"/>
      <c r="R56" s="5"/>
      <c r="S56" s="1" t="str">
        <f>IF(O56="","",IF(O56=Q56,"1",IF(O56&gt;Q56,"2","0")))</f>
        <v/>
      </c>
      <c r="T56" s="11" t="s">
        <v>96</v>
      </c>
      <c r="U56" s="1" t="str">
        <f>IF(Q56="","",IF(Q56=O56,"1",IF(Q56&gt;O56,"2","0")))</f>
        <v/>
      </c>
      <c r="V56" s="11" t="str">
        <f t="shared" si="0"/>
        <v>0</v>
      </c>
      <c r="W56" s="11" t="str">
        <f t="shared" si="1"/>
        <v>0</v>
      </c>
    </row>
    <row r="57" spans="1:23" s="3" customFormat="1" x14ac:dyDescent="0.2">
      <c r="A57"/>
      <c r="B57" s="44"/>
      <c r="C57" s="2"/>
      <c r="D57" s="250"/>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243"/>
      <c r="B58" s="11">
        <v>1</v>
      </c>
      <c r="C58" s="2" t="str">
        <f>T(C3)</f>
        <v>TSV Gärtringen 2</v>
      </c>
      <c r="D58" s="249" t="s">
        <v>829</v>
      </c>
      <c r="E58" s="2" t="str">
        <f>T(C6)</f>
        <v>TSV Westerstetten</v>
      </c>
      <c r="F58" s="7"/>
      <c r="G58" s="7"/>
      <c r="H58" s="7"/>
      <c r="I58" s="7"/>
      <c r="J58" s="7"/>
      <c r="K58" s="7"/>
      <c r="L58" s="7"/>
      <c r="M58" s="7"/>
      <c r="N58" s="2" t="str">
        <f>T(C2)</f>
        <v>TSV Gärtringen 1</v>
      </c>
      <c r="O58" s="5"/>
      <c r="P58" s="5" t="s">
        <v>96</v>
      </c>
      <c r="Q58" s="5"/>
      <c r="R58" s="5"/>
      <c r="S58" s="1" t="str">
        <f>IF(O58="","",IF(O58=Q58,"1",IF(O58&gt;Q58,"2","0")))</f>
        <v/>
      </c>
      <c r="T58" s="11" t="s">
        <v>96</v>
      </c>
      <c r="U58" s="1" t="str">
        <f>IF(Q58="","",IF(Q58=O58,"1",IF(Q58&gt;O58,"2","0")))</f>
        <v/>
      </c>
      <c r="V58" s="11" t="str">
        <f t="shared" si="0"/>
        <v>0</v>
      </c>
      <c r="W58" s="11" t="str">
        <f t="shared" si="1"/>
        <v>0</v>
      </c>
    </row>
    <row r="59" spans="1:23" s="3" customFormat="1" x14ac:dyDescent="0.2">
      <c r="A59" s="243"/>
      <c r="B59" s="44">
        <v>2</v>
      </c>
      <c r="C59" s="2" t="str">
        <f>T(C7)</f>
        <v>TSV Illertissen</v>
      </c>
      <c r="D59" s="249" t="s">
        <v>829</v>
      </c>
      <c r="E59" s="2" t="str">
        <f>T(C5)</f>
        <v>TG Biberach</v>
      </c>
      <c r="F59" s="2"/>
      <c r="G59" s="2"/>
      <c r="H59" s="2"/>
      <c r="I59" s="2"/>
      <c r="J59" s="2"/>
      <c r="K59" s="2"/>
      <c r="L59" s="2"/>
      <c r="M59" s="2"/>
      <c r="N59" s="2" t="str">
        <f>T(C4)</f>
        <v>TSV Gärtringen 3</v>
      </c>
      <c r="O59" s="11"/>
      <c r="P59" s="5" t="s">
        <v>96</v>
      </c>
      <c r="Q59" s="11"/>
      <c r="R59" s="5"/>
      <c r="S59" s="1" t="str">
        <f>IF(O59="","",IF(O59=Q59,"1",IF(O59&gt;Q59,"2","0")))</f>
        <v/>
      </c>
      <c r="T59" s="11" t="s">
        <v>96</v>
      </c>
      <c r="U59" s="1" t="str">
        <f>IF(Q59="","",IF(Q59=O59,"1",IF(Q59&gt;O59,"2","0")))</f>
        <v/>
      </c>
      <c r="V59" s="11" t="str">
        <f t="shared" si="0"/>
        <v>0</v>
      </c>
      <c r="W59" s="11" t="str">
        <f t="shared" si="1"/>
        <v>0</v>
      </c>
    </row>
    <row r="60" spans="1:23" s="3" customFormat="1" x14ac:dyDescent="0.2">
      <c r="A60" s="243"/>
      <c r="B60" s="44"/>
      <c r="C60" s="2"/>
      <c r="D60" s="249"/>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243"/>
      <c r="B61" s="44">
        <v>1</v>
      </c>
      <c r="C61" s="2" t="str">
        <f>T(C3)</f>
        <v>TSV Gärtringen 2</v>
      </c>
      <c r="D61" s="249" t="s">
        <v>829</v>
      </c>
      <c r="E61" s="2" t="str">
        <f>T(C4)</f>
        <v>TSV Gärtringen 3</v>
      </c>
      <c r="F61" s="2"/>
      <c r="G61" s="2"/>
      <c r="H61" s="2"/>
      <c r="I61" s="2"/>
      <c r="J61" s="2"/>
      <c r="K61" s="2"/>
      <c r="L61" s="2"/>
      <c r="M61" s="2"/>
      <c r="N61" s="2" t="str">
        <f>T(C6)</f>
        <v>TSV Westerstetten</v>
      </c>
      <c r="O61" s="11"/>
      <c r="P61" s="5" t="s">
        <v>96</v>
      </c>
      <c r="Q61" s="11"/>
      <c r="R61" s="5"/>
      <c r="S61" s="1" t="str">
        <f>IF(O61="","",IF(O61=Q61,"1",IF(O61&gt;Q61,"2","0")))</f>
        <v/>
      </c>
      <c r="T61" s="11" t="s">
        <v>96</v>
      </c>
      <c r="U61" s="1" t="str">
        <f>IF(Q61="","",IF(Q61=O61,"1",IF(Q61&gt;O61,"2","0")))</f>
        <v/>
      </c>
      <c r="V61" s="11" t="str">
        <f t="shared" si="0"/>
        <v>0</v>
      </c>
      <c r="W61" s="11" t="str">
        <f t="shared" si="1"/>
        <v>0</v>
      </c>
    </row>
    <row r="62" spans="1:23" s="3" customFormat="1" x14ac:dyDescent="0.2">
      <c r="A62" s="243"/>
      <c r="B62" s="44">
        <v>2</v>
      </c>
      <c r="C62" s="2" t="str">
        <f>T(C5)</f>
        <v>TG Biberach</v>
      </c>
      <c r="D62" s="249" t="s">
        <v>829</v>
      </c>
      <c r="E62" s="2" t="str">
        <f>T(C2)</f>
        <v>TSV Gärtringen 1</v>
      </c>
      <c r="F62" s="2"/>
      <c r="G62" s="2"/>
      <c r="H62" s="2"/>
      <c r="I62" s="2"/>
      <c r="J62" s="2"/>
      <c r="K62" s="2"/>
      <c r="L62" s="2"/>
      <c r="M62" s="2"/>
      <c r="N62" s="2" t="str">
        <f>T(C7)</f>
        <v>TSV Illertissen</v>
      </c>
      <c r="O62" s="11"/>
      <c r="P62" s="5" t="s">
        <v>96</v>
      </c>
      <c r="Q62" s="11"/>
      <c r="R62" s="5"/>
      <c r="S62" s="1" t="str">
        <f>IF(O62="","",IF(O62=Q62,"1",IF(O62&gt;Q62,"2","0")))</f>
        <v/>
      </c>
      <c r="T62" s="11" t="s">
        <v>96</v>
      </c>
      <c r="U62" s="1" t="str">
        <f>IF(Q62="","",IF(Q62=O62,"1",IF(Q62&gt;O62,"2","0")))</f>
        <v/>
      </c>
      <c r="V62" s="11" t="str">
        <f t="shared" si="0"/>
        <v>0</v>
      </c>
      <c r="W62" s="11" t="str">
        <f t="shared" si="1"/>
        <v>0</v>
      </c>
    </row>
    <row r="63" spans="1:23" s="3" customFormat="1" x14ac:dyDescent="0.2">
      <c r="A63" s="243"/>
      <c r="B63" s="44"/>
      <c r="C63" s="2"/>
      <c r="D63" s="249"/>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243"/>
      <c r="B64" s="44">
        <v>1</v>
      </c>
      <c r="C64" s="2" t="str">
        <f>T(C6)</f>
        <v>TSV Westerstetten</v>
      </c>
      <c r="D64" s="249" t="s">
        <v>829</v>
      </c>
      <c r="E64" s="2" t="str">
        <f>T(C2)</f>
        <v>TSV Gärtringen 1</v>
      </c>
      <c r="F64" s="2"/>
      <c r="G64" s="2"/>
      <c r="H64" s="2"/>
      <c r="I64" s="2"/>
      <c r="J64" s="2"/>
      <c r="K64" s="2"/>
      <c r="L64" s="2"/>
      <c r="M64" s="2"/>
      <c r="N64" s="2" t="str">
        <f>T(C3)</f>
        <v>TSV Gärtringen 2</v>
      </c>
      <c r="O64" s="11"/>
      <c r="P64" s="5" t="s">
        <v>96</v>
      </c>
      <c r="Q64" s="11"/>
      <c r="R64" s="5"/>
      <c r="S64" s="1" t="str">
        <f>IF(O64="","",IF(O64=Q64,"1",IF(O64&gt;Q64,"2","0")))</f>
        <v/>
      </c>
      <c r="T64" s="11" t="s">
        <v>96</v>
      </c>
      <c r="U64" s="1" t="str">
        <f>IF(Q64="","",IF(Q64=O64,"1",IF(Q64&gt;O64,"2","0")))</f>
        <v/>
      </c>
      <c r="V64" s="11" t="str">
        <f t="shared" si="0"/>
        <v>0</v>
      </c>
      <c r="W64" s="11" t="str">
        <f t="shared" si="1"/>
        <v>0</v>
      </c>
    </row>
    <row r="65" spans="1:23" s="3" customFormat="1" x14ac:dyDescent="0.2">
      <c r="A65" s="243"/>
      <c r="B65" s="44">
        <v>2</v>
      </c>
      <c r="C65" s="2" t="str">
        <f>T(C4)</f>
        <v>TSV Gärtringen 3</v>
      </c>
      <c r="D65" s="249" t="s">
        <v>829</v>
      </c>
      <c r="E65" s="2" t="str">
        <f>T(C7)</f>
        <v>TSV Illertissen</v>
      </c>
      <c r="F65" s="2"/>
      <c r="G65" s="2"/>
      <c r="H65" s="2"/>
      <c r="I65" s="2"/>
      <c r="J65" s="2"/>
      <c r="K65" s="2"/>
      <c r="L65" s="2"/>
      <c r="M65" s="2"/>
      <c r="N65" s="2" t="str">
        <f>T(C5)</f>
        <v>TG Biberach</v>
      </c>
      <c r="O65" s="11"/>
      <c r="P65" s="5" t="s">
        <v>96</v>
      </c>
      <c r="Q65" s="11"/>
      <c r="R65" s="5"/>
      <c r="S65" s="1" t="str">
        <f>IF(O65="","",IF(O65=Q65,"1",IF(O65&gt;Q65,"2","0")))</f>
        <v/>
      </c>
      <c r="T65" s="11" t="s">
        <v>96</v>
      </c>
      <c r="U65" s="1" t="str">
        <f>IF(Q65="","",IF(Q65=O65,"1",IF(Q65&gt;O65,"2","0")))</f>
        <v/>
      </c>
      <c r="V65" s="11" t="str">
        <f t="shared" si="0"/>
        <v>0</v>
      </c>
      <c r="W65" s="11" t="str">
        <f t="shared" si="1"/>
        <v>0</v>
      </c>
    </row>
    <row r="66" spans="1:23" s="3" customFormat="1" x14ac:dyDescent="0.2">
      <c r="A66" s="243"/>
      <c r="B66" s="44"/>
      <c r="C66" s="2"/>
      <c r="D66" s="249"/>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243"/>
      <c r="B67" s="44">
        <v>1</v>
      </c>
      <c r="C67" s="2" t="str">
        <f>T(C3)</f>
        <v>TSV Gärtringen 2</v>
      </c>
      <c r="D67" s="249" t="s">
        <v>829</v>
      </c>
      <c r="E67" s="2" t="str">
        <f>T(C7)</f>
        <v>TSV Illertissen</v>
      </c>
      <c r="F67" s="7"/>
      <c r="G67" s="7"/>
      <c r="H67" s="7"/>
      <c r="I67" s="7"/>
      <c r="J67" s="7"/>
      <c r="K67" s="7"/>
      <c r="L67" s="7"/>
      <c r="M67" s="7"/>
      <c r="N67" s="2" t="str">
        <f>T(C2)</f>
        <v>TSV Gärtringen 1</v>
      </c>
      <c r="O67" s="5"/>
      <c r="P67" s="5" t="s">
        <v>96</v>
      </c>
      <c r="Q67" s="5"/>
      <c r="R67" s="5"/>
      <c r="S67" s="1" t="str">
        <f>IF(O67="","",IF(O67=Q67,"1",IF(O67&gt;Q67,"2","0")))</f>
        <v/>
      </c>
      <c r="T67" s="11" t="s">
        <v>96</v>
      </c>
      <c r="U67" s="1" t="str">
        <f>IF(Q67="","",IF(Q67=O67,"1",IF(Q67&gt;O67,"2","0")))</f>
        <v/>
      </c>
      <c r="V67" s="11" t="str">
        <f t="shared" si="0"/>
        <v>0</v>
      </c>
      <c r="W67" s="11" t="str">
        <f t="shared" si="1"/>
        <v>0</v>
      </c>
    </row>
    <row r="68" spans="1:23" s="137" customFormat="1" x14ac:dyDescent="0.2">
      <c r="A68" s="243"/>
      <c r="B68" s="44">
        <v>2</v>
      </c>
      <c r="C68" s="2" t="str">
        <f>T(C5)</f>
        <v>TG Biberach</v>
      </c>
      <c r="D68" s="249" t="s">
        <v>829</v>
      </c>
      <c r="E68" s="2" t="str">
        <f>T(C6)</f>
        <v>TSV Westerstetten</v>
      </c>
      <c r="F68" s="7"/>
      <c r="G68" s="7"/>
      <c r="H68" s="7"/>
      <c r="I68" s="7"/>
      <c r="J68" s="7"/>
      <c r="K68" s="7"/>
      <c r="L68" s="7"/>
      <c r="M68" s="7"/>
      <c r="N68" s="2" t="str">
        <f>T(C4)</f>
        <v>TSV Gärtringen 3</v>
      </c>
      <c r="O68" s="5"/>
      <c r="P68" s="5" t="s">
        <v>96</v>
      </c>
      <c r="Q68" s="5"/>
      <c r="R68" s="5"/>
      <c r="S68" s="1" t="str">
        <f>IF(O68="","",IF(O68=Q68,"1",IF(O68&gt;Q68,"2","0")))</f>
        <v/>
      </c>
      <c r="T68" s="11" t="s">
        <v>96</v>
      </c>
      <c r="U68" s="1" t="str">
        <f>IF(Q68="","",IF(Q68=O68,"1",IF(Q68&gt;O68,"2","0")))</f>
        <v/>
      </c>
      <c r="V68" s="11" t="str">
        <f t="shared" si="0"/>
        <v>0</v>
      </c>
      <c r="W68" s="11" t="str">
        <f t="shared" si="1"/>
        <v>0</v>
      </c>
    </row>
    <row r="69" spans="1:23" s="137" customFormat="1" x14ac:dyDescent="0.2">
      <c r="A69" s="243"/>
      <c r="B69" s="44"/>
      <c r="C69" s="2"/>
      <c r="D69" s="250"/>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243"/>
      <c r="B70" s="44">
        <v>1</v>
      </c>
      <c r="C70" s="2" t="str">
        <f>T(C5)</f>
        <v>TG Biberach</v>
      </c>
      <c r="D70" s="249" t="s">
        <v>829</v>
      </c>
      <c r="E70" s="2" t="str">
        <f>T(C3)</f>
        <v>TSV Gärtringen 2</v>
      </c>
      <c r="F70" s="7"/>
      <c r="G70" s="7"/>
      <c r="H70" s="7"/>
      <c r="I70" s="7"/>
      <c r="J70" s="7"/>
      <c r="K70" s="7"/>
      <c r="L70" s="7"/>
      <c r="M70" s="7"/>
      <c r="N70" s="2" t="str">
        <f>T(C2)</f>
        <v>TSV Gärtringen 1</v>
      </c>
      <c r="P70" s="5" t="s">
        <v>96</v>
      </c>
      <c r="S70" s="1" t="str">
        <f>IF(O70="","",IF(O70=Q70,"1",IF(O70&gt;Q70,"2","0")))</f>
        <v/>
      </c>
      <c r="T70" s="11" t="s">
        <v>96</v>
      </c>
      <c r="U70" s="1" t="str">
        <f>IF(Q70="","",IF(Q70=O70,"1",IF(Q70&gt;O70,"2","0")))</f>
        <v/>
      </c>
      <c r="V70" s="11" t="str">
        <f t="shared" si="0"/>
        <v>0</v>
      </c>
      <c r="W70" s="11" t="str">
        <f t="shared" si="1"/>
        <v>0</v>
      </c>
    </row>
    <row r="71" spans="1:23" s="5" customFormat="1" x14ac:dyDescent="0.2">
      <c r="A71" s="243"/>
      <c r="B71" s="44">
        <v>2</v>
      </c>
      <c r="C71" s="2" t="str">
        <f>T(C6)</f>
        <v>TSV Westerstetten</v>
      </c>
      <c r="D71" s="249" t="s">
        <v>829</v>
      </c>
      <c r="E71" s="2" t="str">
        <f>T(C4)</f>
        <v>TSV Gärtringen 3</v>
      </c>
      <c r="F71" s="7"/>
      <c r="G71" s="7"/>
      <c r="H71" s="7"/>
      <c r="I71" s="7"/>
      <c r="J71" s="7"/>
      <c r="K71" s="7"/>
      <c r="L71" s="7"/>
      <c r="M71" s="7"/>
      <c r="N71" s="2" t="str">
        <f>T(C7)</f>
        <v>TSV Illertissen</v>
      </c>
      <c r="P71" s="5" t="s">
        <v>96</v>
      </c>
      <c r="S71" s="1" t="str">
        <f>IF(O71="","",IF(O71=Q71,"1",IF(O71&gt;Q71,"2","0")))</f>
        <v/>
      </c>
      <c r="T71" s="11" t="s">
        <v>96</v>
      </c>
      <c r="U71" s="1" t="str">
        <f>IF(Q71="","",IF(Q71=O71,"1",IF(Q71&gt;O71,"2","0")))</f>
        <v/>
      </c>
      <c r="V71" s="11" t="str">
        <f t="shared" si="0"/>
        <v>0</v>
      </c>
      <c r="W71" s="11" t="str">
        <f t="shared" si="1"/>
        <v>0</v>
      </c>
    </row>
    <row r="72" spans="1:23" s="5" customFormat="1" x14ac:dyDescent="0.2">
      <c r="A72" s="243"/>
      <c r="B72" s="44"/>
      <c r="C72" s="2"/>
      <c r="D72" s="249"/>
      <c r="E72" s="2"/>
      <c r="F72" s="7"/>
      <c r="G72" s="7"/>
      <c r="H72" s="7"/>
      <c r="I72" s="7"/>
      <c r="J72" s="7"/>
      <c r="K72" s="7"/>
      <c r="L72" s="7"/>
      <c r="M72" s="7"/>
      <c r="N72" s="2"/>
      <c r="S72" s="1"/>
      <c r="T72" s="11"/>
      <c r="U72" s="1"/>
      <c r="V72" s="11" t="str">
        <f t="shared" si="0"/>
        <v>0</v>
      </c>
      <c r="W72" s="11" t="str">
        <f t="shared" si="1"/>
        <v>0</v>
      </c>
    </row>
    <row r="73" spans="1:23" x14ac:dyDescent="0.2">
      <c r="B73" s="44">
        <v>1</v>
      </c>
      <c r="C73" s="2" t="str">
        <f>T(C7)</f>
        <v>TSV Illertissen</v>
      </c>
      <c r="D73" s="249" t="s">
        <v>829</v>
      </c>
      <c r="E73" s="2" t="str">
        <f>T(C2)</f>
        <v>TSV Gärtringen 1</v>
      </c>
      <c r="F73" s="7"/>
      <c r="G73" s="7"/>
      <c r="H73" s="7"/>
      <c r="I73" s="7"/>
      <c r="J73" s="7"/>
      <c r="K73" s="7"/>
      <c r="L73" s="7"/>
      <c r="M73" s="7"/>
      <c r="N73" s="2" t="str">
        <f>T(C3)</f>
        <v>TSV Gärtringen 2</v>
      </c>
      <c r="O73" s="5"/>
      <c r="P73" s="5" t="s">
        <v>96</v>
      </c>
      <c r="Q73" s="5"/>
      <c r="R73" s="5"/>
      <c r="S73" s="1" t="str">
        <f>IF(O73="","",IF(O73=Q73,"1",IF(O73&gt;Q73,"2","0")))</f>
        <v/>
      </c>
      <c r="T73" s="11" t="s">
        <v>96</v>
      </c>
      <c r="U73" s="1" t="str">
        <f>IF(Q73="","",IF(Q73=O73,"1",IF(Q73&gt;O73,"2","0")))</f>
        <v/>
      </c>
      <c r="V73" s="11" t="str">
        <f t="shared" si="0"/>
        <v>0</v>
      </c>
      <c r="W73" s="11" t="str">
        <f t="shared" si="1"/>
        <v>0</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Ausschreibung</vt:lpstr>
      <vt:lpstr>Spielplan</vt:lpstr>
      <vt:lpstr>Checkliste</vt:lpstr>
      <vt:lpstr>Kontaktadressen</vt:lpstr>
      <vt:lpstr>Vorrunde GR A</vt:lpstr>
      <vt:lpstr>Vorrunde GR B</vt:lpstr>
      <vt:lpstr>Vorrunde GR C</vt:lpstr>
      <vt:lpstr>Vorrunde GR D</vt:lpstr>
      <vt:lpstr>Vorrunde GR E</vt:lpstr>
      <vt:lpstr>Hoffn.-Runde</vt:lpstr>
      <vt:lpstr>ZR1</vt:lpstr>
      <vt:lpstr>ZR2</vt:lpstr>
      <vt:lpstr>BZM Süd</vt:lpstr>
      <vt:lpstr>BZM Mitte</vt:lpstr>
      <vt:lpstr>BZM Nord</vt:lpstr>
      <vt:lpstr>LLM</vt:lpstr>
      <vt:lpstr>WM</vt:lpstr>
      <vt:lpstr>Ergebnis_Tabellen</vt:lpstr>
      <vt:lpstr>Ausschreibung!Druckbereich</vt:lpstr>
      <vt:lpstr>Kontaktadressen!Druckbereich</vt:lpstr>
      <vt:lpstr>Spielplan!Druckbereich</vt:lpstr>
      <vt:lpstr>Kontaktadressen!Drucktitel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Unruh, Erich</dc:creator>
  <cp:lastModifiedBy>Roth, Birgit</cp:lastModifiedBy>
  <cp:lastPrinted>2017-10-16T12:22:40Z</cp:lastPrinted>
  <dcterms:created xsi:type="dcterms:W3CDTF">2008-03-18T19:27:37Z</dcterms:created>
  <dcterms:modified xsi:type="dcterms:W3CDTF">2017-11-07T11:42:17Z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-909982830</vt:i4>
  </property>
  <property fmtid="{D5CDD505-2E9C-101B-9397-08002B2CF9AE}" pid="3" name="_EmailSubject">
    <vt:lpwstr>fausti</vt:lpwstr>
  </property>
  <property fmtid="{D5CDD505-2E9C-101B-9397-08002B2CF9AE}" pid="4" name="_AuthorEmail">
    <vt:lpwstr>angeheuert@t-online.de</vt:lpwstr>
  </property>
  <property fmtid="{D5CDD505-2E9C-101B-9397-08002B2CF9AE}" pid="5" name="_AuthorEmailDisplayName">
    <vt:lpwstr>Simone Heuer</vt:lpwstr>
  </property>
  <property fmtid="{D5CDD505-2E9C-101B-9397-08002B2CF9AE}" pid="6" name="_ReviewingToolsShownOnce">
    <vt:lpwstr/>
  </property>
</Properties>
</file>